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Korisnik\Desktop\"/>
    </mc:Choice>
  </mc:AlternateContent>
  <xr:revisionPtr revIDLastSave="0" documentId="8_{FAC13CC2-D258-4BAA-8F13-1377E0040CE2}" xr6:coauthVersionLast="47" xr6:coauthVersionMax="47" xr10:uidLastSave="{00000000-0000-0000-0000-000000000000}"/>
  <bookViews>
    <workbookView xWindow="-108" yWindow="-108" windowWidth="23256" windowHeight="12576" xr2:uid="{00000000-000D-0000-FFFF-FFFF00000000}"/>
  </bookViews>
  <sheets>
    <sheet name="Kategorija 1" sheetId="1" r:id="rId1"/>
    <sheet name="Kategorija 2 - KKZ" sheetId="2" r:id="rId2"/>
    <sheet name="Kategorija 2 - MZO" sheetId="3" r:id="rId3"/>
    <sheet name="Šifrarnik dobavljača" sheetId="4" r:id="rId4"/>
  </sheets>
  <definedNames>
    <definedName name="_xlnm._FilterDatabase" localSheetId="0" hidden="1">'Kategorija 1'!$A$6:$E$145</definedName>
    <definedName name="_xlnm._FilterDatabase" localSheetId="1" hidden="1">'Kategorija 2 - KKZ'!$A$6:$B$15</definedName>
    <definedName name="_xlnm._FilterDatabase" localSheetId="2" hidden="1">'Kategorija 2 - MZO'!$A$6:$B$10</definedName>
    <definedName name="_xlnm._FilterDatabase" localSheetId="3" hidden="1">'Šifrarnik dobavljača'!$A$1:$C$300</definedName>
    <definedName name="Dobavljaci">'Šifrarnik dobavljača'!$A$2:INDEX('Šifrarnik dobavljača'!$A:$A,COUNTA('Šifrarnik dobavljača'!$A:$A))</definedName>
    <definedName name="DobavljaciOIB">'Šifrarnik dobavljača'!$A$2:INDEX('Šifrarnik dobavljača'!$B:$B,COUNTA('Šifrarnik dobavljača'!$A:$A))</definedName>
    <definedName name="_xlnm.Print_Titles" localSheetId="0">'Kategorija 1'!$1:$6</definedName>
    <definedName name="_xlnm.Print_Titles" localSheetId="1">'Kategorija 2 - KKZ'!$1:$6</definedName>
    <definedName name="_xlnm.Print_Titles" localSheetId="2">'Kategorija 2 - MZO'!$1:$6</definedName>
    <definedName name="_xlnm.Print_Area" localSheetId="0">'Kategorija 1'!$A$1:$E$147</definedName>
    <definedName name="_xlnm.Print_Area" localSheetId="1">'Kategorija 2 - KKZ'!$A$1:$B$18</definedName>
    <definedName name="_xlnm.Print_Area" localSheetId="2">'Kategorija 2 - MZO'!$A$1:$B$13</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7" i="1" l="1"/>
  <c r="D9" i="1"/>
  <c r="D128" i="1"/>
  <c r="D136" i="1"/>
  <c r="A11" i="3"/>
  <c r="A16" i="2"/>
  <c r="D144" i="1"/>
  <c r="A144" i="1"/>
  <c r="B142" i="1"/>
  <c r="D141" i="1"/>
  <c r="A141" i="1"/>
  <c r="B140" i="1"/>
  <c r="D139" i="1"/>
  <c r="A139" i="1"/>
  <c r="B137" i="1"/>
  <c r="A136" i="1"/>
  <c r="B134" i="1"/>
  <c r="D133" i="1"/>
  <c r="A133" i="1"/>
  <c r="B131" i="1"/>
  <c r="D130" i="1"/>
  <c r="A130" i="1"/>
  <c r="B129" i="1"/>
  <c r="A128" i="1"/>
  <c r="B126" i="1"/>
  <c r="D125" i="1"/>
  <c r="A125" i="1"/>
  <c r="B124" i="1"/>
  <c r="D123" i="1"/>
  <c r="A123" i="1"/>
  <c r="B122" i="1"/>
  <c r="D121" i="1"/>
  <c r="A121" i="1"/>
  <c r="B120" i="1"/>
  <c r="D119" i="1"/>
  <c r="A119" i="1"/>
  <c r="B117" i="1"/>
  <c r="D116" i="1"/>
  <c r="A116" i="1"/>
  <c r="B114" i="1"/>
  <c r="D113" i="1"/>
  <c r="A113" i="1"/>
  <c r="B112" i="1"/>
  <c r="D111" i="1"/>
  <c r="A111" i="1"/>
  <c r="B106" i="1"/>
  <c r="D105" i="1"/>
  <c r="A105" i="1"/>
  <c r="B98" i="1"/>
  <c r="D97" i="1"/>
  <c r="A97" i="1"/>
  <c r="B96" i="1"/>
  <c r="D95" i="1"/>
  <c r="A95" i="1"/>
  <c r="B94" i="1"/>
  <c r="D93" i="1"/>
  <c r="A93" i="1"/>
  <c r="B92" i="1"/>
  <c r="D91" i="1"/>
  <c r="A91" i="1"/>
  <c r="B89" i="1"/>
  <c r="D88" i="1"/>
  <c r="A88" i="1"/>
  <c r="B86" i="1"/>
  <c r="D85" i="1"/>
  <c r="A85" i="1"/>
  <c r="B83" i="1"/>
  <c r="D82" i="1"/>
  <c r="A82" i="1"/>
  <c r="B80" i="1"/>
  <c r="D79" i="1"/>
  <c r="A79" i="1"/>
  <c r="B78" i="1"/>
  <c r="A77" i="1"/>
  <c r="B75" i="1"/>
  <c r="D74" i="1"/>
  <c r="A74" i="1"/>
  <c r="B73" i="1"/>
  <c r="D72" i="1"/>
  <c r="A72" i="1"/>
  <c r="B68" i="1"/>
  <c r="D67" i="1"/>
  <c r="A67" i="1"/>
  <c r="B66" i="1"/>
  <c r="D65" i="1"/>
  <c r="A65" i="1"/>
  <c r="B64" i="1"/>
  <c r="D63" i="1"/>
  <c r="A63" i="1"/>
  <c r="B62" i="1"/>
  <c r="D61" i="1"/>
  <c r="A61" i="1"/>
  <c r="B60" i="1"/>
  <c r="D59" i="1"/>
  <c r="A59" i="1"/>
  <c r="B58" i="1"/>
  <c r="D57" i="1"/>
  <c r="A57" i="1"/>
  <c r="B56" i="1"/>
  <c r="D55" i="1"/>
  <c r="A55" i="1"/>
  <c r="B53" i="1"/>
  <c r="D52" i="1"/>
  <c r="A52" i="1"/>
  <c r="B51" i="1"/>
  <c r="D50" i="1"/>
  <c r="A50" i="1"/>
  <c r="B49" i="1"/>
  <c r="D48" i="1"/>
  <c r="A48" i="1"/>
  <c r="B47" i="1"/>
  <c r="D46" i="1"/>
  <c r="A46" i="1"/>
  <c r="B45" i="1"/>
  <c r="D44" i="1"/>
  <c r="A44" i="1"/>
  <c r="B43" i="1"/>
  <c r="D42" i="1"/>
  <c r="A42" i="1"/>
  <c r="B40" i="1"/>
  <c r="D39" i="1"/>
  <c r="A39" i="1"/>
  <c r="B38" i="1"/>
  <c r="D37" i="1"/>
  <c r="A37" i="1"/>
  <c r="B36" i="1"/>
  <c r="D35" i="1"/>
  <c r="A35" i="1"/>
  <c r="B33" i="1"/>
  <c r="D32" i="1"/>
  <c r="A32" i="1"/>
  <c r="B29" i="1"/>
  <c r="D28" i="1"/>
  <c r="A28" i="1"/>
  <c r="B12" i="1"/>
  <c r="D11" i="1"/>
  <c r="A11" i="1"/>
  <c r="B10" i="1"/>
  <c r="A9" i="1"/>
  <c r="B7" i="1"/>
  <c r="D145" i="1" l="1"/>
</calcChain>
</file>

<file path=xl/sharedStrings.xml><?xml version="1.0" encoding="utf-8"?>
<sst xmlns="http://schemas.openxmlformats.org/spreadsheetml/2006/main" count="376" uniqueCount="169">
  <si>
    <t>NAZIV ISPLATITELJA: KOPRIVNIČKO-KRIŽEVAČKA ŽUPANIJA</t>
  </si>
  <si>
    <t>PRORAČUNSKI KORISNIK: OSNOVNA ŠKOLA "GRIGOR VITEZ" SVETI IVAN ŽABNO</t>
  </si>
  <si>
    <t>INFORMACIJA O TROŠENJU SREDSTAVA ZA MJESEC SRPANJ  2026.</t>
  </si>
  <si>
    <t>NAZIV PRIMATELJA / DOBAVLJAČA</t>
  </si>
  <si>
    <t>OIB PRIMATELJA</t>
  </si>
  <si>
    <t>SJEDIŠTE PRIMATELJA</t>
  </si>
  <si>
    <t>ISPLAĆENI IZNOS (EUR)</t>
  </si>
  <si>
    <t>VRSTA RASHODA I IZDATAKA</t>
  </si>
  <si>
    <t>HEP OPSKRBA</t>
  </si>
  <si>
    <t>ZAGREB</t>
  </si>
  <si>
    <t>3223 energija</t>
  </si>
  <si>
    <t>MAKROMIKRO GRUPA D.O.O.</t>
  </si>
  <si>
    <t>3221 uredski materijal i ostali materijalni rashodi</t>
  </si>
  <si>
    <t xml:space="preserve">KTC D.D. </t>
  </si>
  <si>
    <t>KRIŽEVCI</t>
  </si>
  <si>
    <t>3222 materijal i sirovine</t>
  </si>
  <si>
    <t>3293 reprezentacija</t>
  </si>
  <si>
    <t>3299 ostali nespomenuti rashodi poslovanja</t>
  </si>
  <si>
    <t>MEĐIMURJE PLIN</t>
  </si>
  <si>
    <t>ČAKOVEC</t>
  </si>
  <si>
    <t xml:space="preserve">MLINČEK </t>
  </si>
  <si>
    <t>NARODNE NOVINE D.D.</t>
  </si>
  <si>
    <t>ALCA ZAGREB D.O.O.</t>
  </si>
  <si>
    <t xml:space="preserve">INA d.d. </t>
  </si>
  <si>
    <t>ŠKOLSKE NOVINE D.O.O.</t>
  </si>
  <si>
    <t>LEVAK D.O.O.</t>
  </si>
  <si>
    <t>3224 materijal i dijelovi za tekuće i investicijsko održavanje</t>
  </si>
  <si>
    <t>INTERSPORTH D.O.O.</t>
  </si>
  <si>
    <t>SESVETE</t>
  </si>
  <si>
    <t>TOP TIM D.O.O.</t>
  </si>
  <si>
    <t>ŠIBENIK</t>
  </si>
  <si>
    <t>JAKOVIĆ TOURS D.O.O.</t>
  </si>
  <si>
    <t>PREDAVAC</t>
  </si>
  <si>
    <t>3231 usluge telefona,pošte i prijevoza</t>
  </si>
  <si>
    <t>A1 HRVATSKA D.O.O.</t>
  </si>
  <si>
    <t>BARBARA ROCCO GLUMICA</t>
  </si>
  <si>
    <t>3237 intelektualne i osobne usluge</t>
  </si>
  <si>
    <t>VINDIJA D.D.</t>
  </si>
  <si>
    <t>VARAŽDIN</t>
  </si>
  <si>
    <t>JVP KRIŽEVCI</t>
  </si>
  <si>
    <t>KRIŽEV CI</t>
  </si>
  <si>
    <t>FOTO STUDIO RELUX</t>
  </si>
  <si>
    <t>SVETI IVAN ŽABNO</t>
  </si>
  <si>
    <t>3239 ostale nespomenute usluge</t>
  </si>
  <si>
    <t>ALAN EVENTS J.D.O.O.</t>
  </si>
  <si>
    <t>VERBUM</t>
  </si>
  <si>
    <t>SPLIT</t>
  </si>
  <si>
    <t>ROBIN PEKARA</t>
  </si>
  <si>
    <t>POINT VARAŽDIN</t>
  </si>
  <si>
    <t>3238 računalne usluge</t>
  </si>
  <si>
    <t>ZAŠTITA JUKIĆ D.O.O.</t>
  </si>
  <si>
    <t>KUNOVEC BREG</t>
  </si>
  <si>
    <t>3232 usluge tekućeg i investicijskog održavanja</t>
  </si>
  <si>
    <t xml:space="preserve">TUTEK USLUGE </t>
  </si>
  <si>
    <t>UNIQA OSIGURANJE</t>
  </si>
  <si>
    <t>3292 premije osiguranja</t>
  </si>
  <si>
    <t>PETROL D.O.O. ZAGREB</t>
  </si>
  <si>
    <t>HP-HRVATSKA POŠTA D.D. ZAGREB</t>
  </si>
  <si>
    <t>VELIKA GORICA</t>
  </si>
  <si>
    <t>INSTRUKTAŽNI CENTAR D.O.O.</t>
  </si>
  <si>
    <t>CROATIAGRAF D.O.O.</t>
  </si>
  <si>
    <t>MARKOVAC KRIŽEVAČKI</t>
  </si>
  <si>
    <t>FINA GOTOVINSKI SERVISI</t>
  </si>
  <si>
    <t>ŽIVA VODA</t>
  </si>
  <si>
    <t>3234 komunalne usluge</t>
  </si>
  <si>
    <t>KOPRIVNIČKE VODE-PODRUŽNICA KRIŽEVCI</t>
  </si>
  <si>
    <t>KOMUNALNO PODUZEĆE KRIŽEVCI D.O.O.</t>
  </si>
  <si>
    <t>TAPESS D.O.O.</t>
  </si>
  <si>
    <t>KUKULJANOVO</t>
  </si>
  <si>
    <t>IMAGE ENTER D.O.O.</t>
  </si>
  <si>
    <t>BJELOVAR</t>
  </si>
  <si>
    <t>3235 zakupnine i najamnine</t>
  </si>
  <si>
    <t>ZAVOD ZA JAVNO ZDRAVSTVO KKŽ</t>
  </si>
  <si>
    <t>KOPRIVNICA</t>
  </si>
  <si>
    <t>3236 zdravstvene i veterinarske usluge</t>
  </si>
  <si>
    <t>COMPUTER SERVICE</t>
  </si>
  <si>
    <t>ĐURĐEVAC</t>
  </si>
  <si>
    <t>ZAGREBAČKE PEKARNE KLARA</t>
  </si>
  <si>
    <t>SERVIS KUĆANSKIH APARATA HUZJAK</t>
  </si>
  <si>
    <t>ZAVOD ZA INFORMATIKU OSIJEK</t>
  </si>
  <si>
    <t>OSIJEK</t>
  </si>
  <si>
    <t>FINA</t>
  </si>
  <si>
    <t>3431 usluge platnog prometa</t>
  </si>
  <si>
    <t>HEP ELEKTRA</t>
  </si>
  <si>
    <t>POLJOCENTAR D.O.O.</t>
  </si>
  <si>
    <t>NJEGOVAC OBRT</t>
  </si>
  <si>
    <t>ŠKRINJARI</t>
  </si>
  <si>
    <t>O.M.SUPPORT</t>
  </si>
  <si>
    <t>PODRAVKA D.D.</t>
  </si>
  <si>
    <t>UKUPNO ZA SRPANJ 2026.</t>
  </si>
  <si>
    <t>Napomena: odaberite ili upišite dobavljača; OIB se automatski povlači iz lista „Šifrarnik dobavljača“. Plavi unos = podatak koji možete mijenjati.</t>
  </si>
  <si>
    <t>OBVEZNIK-ISPLATITELJ: KOPRIVNIČKO-KRIŽEVAČKA ŽUPANIJA</t>
  </si>
  <si>
    <t>INFORMACIJA O TROŠENJU SREDSTAVA ZA MJESEC SRPANJ 2026.</t>
  </si>
  <si>
    <t>3111 bruto plaće za redovan rad</t>
  </si>
  <si>
    <t>3121 ostali rashodi za zaposlene</t>
  </si>
  <si>
    <t>3132 doprinosi na bruto</t>
  </si>
  <si>
    <t>3211 službena putovanja</t>
  </si>
  <si>
    <t>3212 naknade za prijevoz, rad na terenu i odvojeni život</t>
  </si>
  <si>
    <t>3214  ostale naknade troškova zaposlenima</t>
  </si>
  <si>
    <t>3231 usluge telefona, pošte i prijevoza</t>
  </si>
  <si>
    <t>Ukupno za SRPANJ 2026.</t>
  </si>
  <si>
    <t>Napomena: plavi unos = podatak koji možete mijenjati; ukupni iznosi računaju se automatski.</t>
  </si>
  <si>
    <t>OBVEZNIK-ISPLATITELJ: MINISTARSTVO ZNANOSTI I OBRAZOVANJA</t>
  </si>
  <si>
    <t>Ukupno za SRPANJ  2026.</t>
  </si>
  <si>
    <t>DOBAVLJAČ</t>
  </si>
  <si>
    <t>OIB</t>
  </si>
  <si>
    <t>SJEDIŠTE (informativno)</t>
  </si>
  <si>
    <t>Kako koristiti</t>
  </si>
  <si>
    <t>29524210204</t>
  </si>
  <si>
    <t>Dodaj novog dobavljača u prvi slobodni red u stupcu A, njegov OIB u stupac B i sjedište u stupac C. Padajući popis u glavnoj tablici automatski se proširuje; OIB se zatim automatski povlači po nazivu dobavljača.</t>
  </si>
  <si>
    <t>50726524564</t>
  </si>
  <si>
    <t>58353015102</t>
  </si>
  <si>
    <t>62317982717</t>
  </si>
  <si>
    <t>11986803153</t>
  </si>
  <si>
    <t>76139754181</t>
  </si>
  <si>
    <t>85821130368</t>
  </si>
  <si>
    <t>27215039100</t>
  </si>
  <si>
    <t>77219489032</t>
  </si>
  <si>
    <t>43965974818</t>
  </si>
  <si>
    <t>63073332379</t>
  </si>
  <si>
    <t>87311810356</t>
  </si>
  <si>
    <t>86357741882</t>
  </si>
  <si>
    <t>INA d.d.</t>
  </si>
  <si>
    <t>27759560625</t>
  </si>
  <si>
    <t>39852648199</t>
  </si>
  <si>
    <t>87301734795</t>
  </si>
  <si>
    <t>54708147693</t>
  </si>
  <si>
    <t>36825320511</t>
  </si>
  <si>
    <t>87214344239</t>
  </si>
  <si>
    <t>20998990299</t>
  </si>
  <si>
    <t>KTC D.D.</t>
  </si>
  <si>
    <t>95970838122</t>
  </si>
  <si>
    <t>57982376218</t>
  </si>
  <si>
    <t>50467974870</t>
  </si>
  <si>
    <t>29035933600</t>
  </si>
  <si>
    <t>MLINČEK</t>
  </si>
  <si>
    <t>56210432816</t>
  </si>
  <si>
    <t>64546066176</t>
  </si>
  <si>
    <t>12160519791</t>
  </si>
  <si>
    <t>23071028130</t>
  </si>
  <si>
    <t>75550985023</t>
  </si>
  <si>
    <t>18928523252</t>
  </si>
  <si>
    <t>80947211460</t>
  </si>
  <si>
    <t>49929727453</t>
  </si>
  <si>
    <t>57281243854</t>
  </si>
  <si>
    <t>00166094644</t>
  </si>
  <si>
    <t>22248533094</t>
  </si>
  <si>
    <t>20925110769</t>
  </si>
  <si>
    <t>TUTEK USLUGE</t>
  </si>
  <si>
    <t>47732694320</t>
  </si>
  <si>
    <t>75665455333</t>
  </si>
  <si>
    <t>49355429927</t>
  </si>
  <si>
    <t>44138062462</t>
  </si>
  <si>
    <t>76842508189</t>
  </si>
  <si>
    <t>43413546068</t>
  </si>
  <si>
    <t>12878651060</t>
  </si>
  <si>
    <t>93544633496</t>
  </si>
  <si>
    <t>24796394086</t>
  </si>
  <si>
    <t>86255713939</t>
  </si>
  <si>
    <t>EL-TE TRGOVINA D.O.O.</t>
  </si>
  <si>
    <t>28979070637</t>
  </si>
  <si>
    <t>POSIFLEX D.O.O.</t>
  </si>
  <si>
    <t>74500888901</t>
  </si>
  <si>
    <t>3225 sitni inventar i auto gume</t>
  </si>
  <si>
    <t>JAVNA VATRGOGASNA POSTROJBA GRADA KRIŽEVACA</t>
  </si>
  <si>
    <t>OSNOVNA ŠKOLA SVETI PETAR OREHOVEC</t>
  </si>
  <si>
    <t>SVETI PETAR OREHOVEC</t>
  </si>
  <si>
    <t>16457349341</t>
  </si>
  <si>
    <t>3812 ostale tekuće donacije u naravi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</si>
</sst>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1A];[Red]\(#,##0.00\ [$€-41A]\);\-"/>
  </numFmts>
  <fonts count="18">
    <font>
      <sz val="11"/>
      <color theme="1"/>
      <name val="Calibri"/>
      <family val="2"/>
      <scheme val="minor"/>
    </font>
    <font>
      <b/>
      <sz val="11"/>
      <color rgb="FFFFFFFF"/>
      <name val="Aptos"/>
    </font>
    <font>
      <sz val="11"/>
      <color rgb="FFFFFFFF"/>
      <name val="Aptos"/>
    </font>
    <font>
      <b/>
      <sz val="16"/>
      <color rgb="FFFFFFFF"/>
      <name val="Aptos Display"/>
    </font>
    <font>
      <b/>
      <sz val="10"/>
      <color rgb="FFFFFFFF"/>
      <name val="Aptos"/>
    </font>
    <font>
      <sz val="10"/>
      <color rgb="FF24313D"/>
      <name val="Aptos"/>
    </font>
    <font>
      <sz val="10"/>
      <color rgb="FF1F5EFF"/>
      <name val="Aptos"/>
    </font>
    <font>
      <b/>
      <sz val="10"/>
      <color rgb="FF24313D"/>
      <name val="Aptos"/>
    </font>
    <font>
      <b/>
      <sz val="11"/>
      <color rgb="FF24313D"/>
      <name val="Aptos"/>
    </font>
    <font>
      <i/>
      <sz val="9"/>
      <color rgb="FF667786"/>
      <name val="Aptos"/>
    </font>
    <font>
      <sz val="10"/>
      <color rgb="FF6B7280"/>
      <name val="Aptos"/>
    </font>
    <font>
      <b/>
      <sz val="11"/>
      <color rgb="FFFFFFFF"/>
      <name val="Calibri"/>
    </font>
    <font>
      <sz val="11"/>
      <color rgb="FF0000FF"/>
      <name val="Calibri"/>
    </font>
    <font>
      <sz val="11"/>
      <color rgb="FF000000"/>
      <name val="Calibri"/>
    </font>
    <font>
      <b/>
      <sz val="11"/>
      <color rgb="FF000000"/>
      <name val="Calibri"/>
    </font>
    <font>
      <sz val="10"/>
      <color rgb="FF0000FF"/>
      <name val="Aptos"/>
    </font>
    <font>
      <b/>
      <sz val="11"/>
      <name val="Calibri"/>
      <family val="2"/>
      <charset val="238"/>
    </font>
    <font>
      <b/>
      <sz val="10"/>
      <name val="Aptos"/>
      <charset val="238"/>
    </font>
  </fonts>
  <fills count="13">
    <fill>
      <patternFill patternType="none"/>
    </fill>
    <fill>
      <patternFill patternType="gray125"/>
    </fill>
    <fill>
      <patternFill patternType="solid">
        <fgColor rgb="FF17324D"/>
      </patternFill>
    </fill>
    <fill>
      <patternFill patternType="solid">
        <fgColor rgb="FF167D8D"/>
      </patternFill>
    </fill>
    <fill>
      <patternFill patternType="solid">
        <fgColor rgb="FFFFFFFF"/>
      </patternFill>
    </fill>
    <fill>
      <patternFill patternType="solid">
        <fgColor rgb="FFF3F7FF"/>
      </patternFill>
    </fill>
    <fill>
      <patternFill patternType="solid">
        <fgColor rgb="FFE8EEF3"/>
      </patternFill>
    </fill>
    <fill>
      <patternFill patternType="solid">
        <fgColor rgb="FFFAFCFD"/>
      </patternFill>
    </fill>
    <fill>
      <patternFill patternType="solid">
        <fgColor rgb="FFD7EDF0"/>
      </patternFill>
    </fill>
    <fill>
      <patternFill patternType="solid">
        <fgColor rgb="FF1F4E78"/>
      </patternFill>
    </fill>
    <fill>
      <patternFill patternType="solid">
        <fgColor rgb="FFF3F6F9"/>
      </patternFill>
    </fill>
    <fill>
      <patternFill patternType="solid">
        <fgColor rgb="FFF7FAFC"/>
      </patternFill>
    </fill>
    <fill>
      <patternFill patternType="solid">
        <fgColor rgb="FFEAEAEA"/>
        <bgColor indexed="64"/>
      </patternFill>
    </fill>
  </fills>
  <borders count="6">
    <border>
      <left/>
      <right/>
      <top/>
      <bottom/>
      <diagonal/>
    </border>
    <border>
      <left/>
      <right/>
      <top/>
      <bottom style="medium">
        <color rgb="FF167D8D"/>
      </bottom>
      <diagonal/>
    </border>
    <border>
      <left/>
      <right/>
      <top/>
      <bottom style="hair">
        <color rgb="FFEDF1F4"/>
      </bottom>
      <diagonal/>
    </border>
    <border>
      <left/>
      <right/>
      <top style="thin">
        <color rgb="FFD9E2E8"/>
      </top>
      <bottom/>
      <diagonal/>
    </border>
    <border>
      <left/>
      <right/>
      <top style="medium">
        <color rgb="FF167D8D"/>
      </top>
      <bottom/>
      <diagonal/>
    </border>
    <border>
      <left/>
      <right/>
      <top/>
      <bottom style="hair">
        <color rgb="FFD9E2F3"/>
      </bottom>
      <diagonal/>
    </border>
  </borders>
  <cellStyleXfs count="1">
    <xf numFmtId="0" fontId="0" fillId="0" borderId="0"/>
  </cellStyleXfs>
  <cellXfs count="56">
    <xf numFmtId="0" fontId="0" fillId="0" borderId="0" xfId="0"/>
    <xf numFmtId="0" fontId="4" fillId="2" borderId="1" xfId="0" applyFont="1" applyFill="1" applyBorder="1" applyAlignment="1">
      <alignment horizontal="left" vertical="center" wrapText="1"/>
    </xf>
    <xf numFmtId="0" fontId="6" fillId="4" borderId="2" xfId="0" applyFont="1" applyFill="1" applyBorder="1" applyAlignment="1">
      <alignment horizontal="left" vertical="top" wrapText="1"/>
    </xf>
    <xf numFmtId="164" fontId="6" fillId="5" borderId="2" xfId="0" applyNumberFormat="1" applyFont="1" applyFill="1" applyBorder="1" applyAlignment="1">
      <alignment horizontal="right" vertical="top" wrapText="1"/>
    </xf>
    <xf numFmtId="0" fontId="7" fillId="6" borderId="3" xfId="0" applyFont="1" applyFill="1" applyBorder="1" applyAlignment="1">
      <alignment horizontal="left" vertical="top" wrapText="1"/>
    </xf>
    <xf numFmtId="164" fontId="7" fillId="6" borderId="3" xfId="0" applyNumberFormat="1" applyFont="1" applyFill="1" applyBorder="1" applyAlignment="1">
      <alignment horizontal="right" vertical="top" wrapText="1"/>
    </xf>
    <xf numFmtId="0" fontId="5" fillId="7" borderId="2" xfId="0" applyFont="1" applyFill="1" applyBorder="1" applyAlignment="1">
      <alignment horizontal="left" vertical="top" wrapText="1"/>
    </xf>
    <xf numFmtId="0" fontId="6" fillId="7"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8" fillId="8" borderId="4" xfId="0" applyFont="1" applyFill="1" applyBorder="1" applyAlignment="1">
      <alignment horizontal="left" vertical="top" wrapText="1"/>
    </xf>
    <xf numFmtId="164" fontId="8" fillId="8" borderId="4" xfId="0" applyNumberFormat="1" applyFont="1" applyFill="1" applyBorder="1" applyAlignment="1">
      <alignment horizontal="right" vertical="top" wrapText="1"/>
    </xf>
    <xf numFmtId="164" fontId="6" fillId="5" borderId="2" xfId="0" applyNumberFormat="1" applyFont="1" applyFill="1" applyBorder="1" applyAlignment="1">
      <alignment horizontal="right" vertical="center" wrapText="1"/>
    </xf>
    <xf numFmtId="0" fontId="10" fillId="4" borderId="2" xfId="0" applyFont="1" applyFill="1" applyBorder="1" applyAlignment="1">
      <alignment horizontal="left" vertical="center" wrapText="1"/>
    </xf>
    <xf numFmtId="0" fontId="10" fillId="7" borderId="2" xfId="0" applyFont="1" applyFill="1" applyBorder="1" applyAlignment="1">
      <alignment horizontal="left" vertical="center" wrapText="1"/>
    </xf>
    <xf numFmtId="164" fontId="7" fillId="8" borderId="4" xfId="0" applyNumberFormat="1" applyFont="1" applyFill="1" applyBorder="1" applyAlignment="1">
      <alignment horizontal="right" vertical="center" wrapText="1"/>
    </xf>
    <xf numFmtId="0" fontId="7" fillId="8" borderId="4" xfId="0" applyFont="1" applyFill="1" applyBorder="1" applyAlignment="1">
      <alignment horizontal="left" vertical="center" wrapText="1"/>
    </xf>
    <xf numFmtId="0" fontId="12" fillId="4" borderId="2" xfId="0" applyFont="1" applyFill="1" applyBorder="1" applyAlignment="1">
      <alignment horizontal="left" vertical="top" wrapText="1"/>
    </xf>
    <xf numFmtId="49" fontId="13" fillId="4" borderId="2" xfId="0" applyNumberFormat="1" applyFont="1" applyFill="1" applyBorder="1" applyAlignment="1">
      <alignment horizontal="left" vertical="top" wrapText="1"/>
    </xf>
    <xf numFmtId="0" fontId="14" fillId="6" borderId="3" xfId="0" applyFont="1" applyFill="1" applyBorder="1" applyAlignment="1">
      <alignment horizontal="left" vertical="top" wrapText="1"/>
    </xf>
    <xf numFmtId="0" fontId="12" fillId="7" borderId="2" xfId="0" applyFont="1" applyFill="1" applyBorder="1" applyAlignment="1">
      <alignment horizontal="left" vertical="top" wrapText="1"/>
    </xf>
    <xf numFmtId="49" fontId="13" fillId="7" borderId="2" xfId="0" applyNumberFormat="1" applyFont="1" applyFill="1" applyBorder="1" applyAlignment="1">
      <alignment horizontal="left" vertical="top" wrapText="1"/>
    </xf>
    <xf numFmtId="0" fontId="11" fillId="9" borderId="0" xfId="0" applyFont="1" applyFill="1" applyAlignment="1">
      <alignment horizontal="center" vertical="center"/>
    </xf>
    <xf numFmtId="0" fontId="11" fillId="9" borderId="0" xfId="0" applyFont="1" applyFill="1"/>
    <xf numFmtId="0" fontId="0" fillId="0" borderId="0" xfId="0" applyAlignment="1">
      <alignment vertical="top" wrapText="1"/>
    </xf>
    <xf numFmtId="0" fontId="15" fillId="10" borderId="5" xfId="0" applyFont="1" applyFill="1" applyBorder="1" applyAlignment="1">
      <alignment vertical="center"/>
    </xf>
    <xf numFmtId="49" fontId="15" fillId="10" borderId="5" xfId="0" applyNumberFormat="1" applyFont="1" applyFill="1" applyBorder="1" applyAlignment="1">
      <alignment vertical="center"/>
    </xf>
    <xf numFmtId="0" fontId="15" fillId="0" borderId="5" xfId="0" applyFont="1" applyBorder="1" applyAlignment="1">
      <alignment vertical="center"/>
    </xf>
    <xf numFmtId="49" fontId="15" fillId="0" borderId="5" xfId="0" applyNumberFormat="1" applyFont="1" applyBorder="1" applyAlignment="1">
      <alignment vertical="center"/>
    </xf>
    <xf numFmtId="0" fontId="15" fillId="11" borderId="5" xfId="0" applyFont="1" applyFill="1" applyBorder="1" applyAlignment="1">
      <alignment vertical="center"/>
    </xf>
    <xf numFmtId="49" fontId="15" fillId="11" borderId="5" xfId="0" applyNumberFormat="1" applyFont="1" applyFill="1" applyBorder="1" applyAlignment="1">
      <alignment vertical="center"/>
    </xf>
    <xf numFmtId="0" fontId="0" fillId="0" borderId="0" xfId="0"/>
    <xf numFmtId="0" fontId="0" fillId="0" borderId="0" xfId="0"/>
    <xf numFmtId="0" fontId="15" fillId="11" borderId="5" xfId="0" applyFont="1" applyFill="1" applyBorder="1" applyAlignment="1">
      <alignment vertical="center" wrapText="1"/>
    </xf>
    <xf numFmtId="0" fontId="12" fillId="7" borderId="0" xfId="0" applyFont="1" applyFill="1" applyBorder="1" applyAlignment="1">
      <alignment horizontal="left" vertical="top" wrapText="1"/>
    </xf>
    <xf numFmtId="49" fontId="13" fillId="7" borderId="0" xfId="0" applyNumberFormat="1" applyFont="1" applyFill="1" applyBorder="1" applyAlignment="1">
      <alignment horizontal="left" vertical="top" wrapText="1"/>
    </xf>
    <xf numFmtId="0" fontId="6" fillId="7" borderId="0" xfId="0" applyFont="1" applyFill="1" applyBorder="1" applyAlignment="1">
      <alignment horizontal="left" vertical="top" wrapText="1"/>
    </xf>
    <xf numFmtId="164" fontId="6" fillId="5" borderId="0" xfId="0" applyNumberFormat="1" applyFont="1" applyFill="1" applyBorder="1" applyAlignment="1">
      <alignment horizontal="right" vertical="top" wrapText="1"/>
    </xf>
    <xf numFmtId="0" fontId="14" fillId="12" borderId="2" xfId="0" applyFont="1" applyFill="1" applyBorder="1" applyAlignment="1">
      <alignment horizontal="left" vertical="top" wrapText="1"/>
    </xf>
    <xf numFmtId="0" fontId="5" fillId="12" borderId="2" xfId="0" applyFont="1" applyFill="1" applyBorder="1" applyAlignment="1">
      <alignment horizontal="left" vertical="top" wrapText="1"/>
    </xf>
    <xf numFmtId="164" fontId="6" fillId="12" borderId="2" xfId="0" applyNumberFormat="1" applyFont="1" applyFill="1" applyBorder="1" applyAlignment="1">
      <alignment horizontal="right" vertical="top" wrapText="1"/>
    </xf>
    <xf numFmtId="0" fontId="7" fillId="12" borderId="3" xfId="0" applyFont="1" applyFill="1" applyBorder="1" applyAlignment="1">
      <alignment horizontal="left" vertical="top" wrapText="1"/>
    </xf>
    <xf numFmtId="0" fontId="16" fillId="12" borderId="2" xfId="0" applyFont="1" applyFill="1" applyBorder="1" applyAlignment="1">
      <alignment horizontal="left" vertical="top" wrapText="1"/>
    </xf>
    <xf numFmtId="0" fontId="17" fillId="12" borderId="2" xfId="0" applyFont="1" applyFill="1" applyBorder="1" applyAlignment="1">
      <alignment horizontal="left" vertical="top" wrapText="1"/>
    </xf>
    <xf numFmtId="164" fontId="17" fillId="12" borderId="2" xfId="0" applyNumberFormat="1" applyFont="1" applyFill="1" applyBorder="1" applyAlignment="1">
      <alignment horizontal="right" vertical="top" wrapText="1"/>
    </xf>
    <xf numFmtId="0" fontId="12" fillId="4" borderId="0" xfId="0" applyFont="1" applyFill="1" applyBorder="1" applyAlignment="1">
      <alignment horizontal="left" vertical="top" wrapText="1"/>
    </xf>
    <xf numFmtId="49" fontId="13" fillId="4" borderId="0" xfId="0" applyNumberFormat="1" applyFont="1" applyFill="1" applyBorder="1" applyAlignment="1">
      <alignment horizontal="left" vertical="top" wrapText="1"/>
    </xf>
    <xf numFmtId="0" fontId="6" fillId="4" borderId="0" xfId="0" applyFont="1" applyFill="1" applyBorder="1" applyAlignment="1">
      <alignment horizontal="left" vertical="top" wrapText="1"/>
    </xf>
    <xf numFmtId="0" fontId="16" fillId="7" borderId="2" xfId="0" applyFont="1" applyFill="1" applyBorder="1" applyAlignment="1">
      <alignment horizontal="left" vertical="top" wrapText="1"/>
    </xf>
    <xf numFmtId="0" fontId="17" fillId="7" borderId="2" xfId="0" applyFont="1" applyFill="1" applyBorder="1" applyAlignment="1">
      <alignment horizontal="left" vertical="top" wrapText="1"/>
    </xf>
    <xf numFmtId="164" fontId="17" fillId="5" borderId="2" xfId="0" applyNumberFormat="1" applyFont="1" applyFill="1" applyBorder="1" applyAlignment="1">
      <alignment horizontal="right" vertical="top" wrapText="1"/>
    </xf>
    <xf numFmtId="0" fontId="2" fillId="2" borderId="0" xfId="0" applyFont="1" applyFill="1" applyAlignment="1">
      <alignment horizontal="left" vertical="center"/>
    </xf>
    <xf numFmtId="0" fontId="0" fillId="0" borderId="0" xfId="0"/>
    <xf numFmtId="0" fontId="1" fillId="2" borderId="0" xfId="0" applyFont="1" applyFill="1" applyAlignment="1">
      <alignment horizontal="left" vertical="center"/>
    </xf>
    <xf numFmtId="0" fontId="3" fillId="3" borderId="0" xfId="0" applyFont="1" applyFill="1" applyAlignment="1">
      <alignment horizontal="left" vertical="center"/>
    </xf>
    <xf numFmtId="0" fontId="9" fillId="0" borderId="0" xfId="0" applyFont="1" applyAlignment="1">
      <alignment vertical="center" wrapText="1"/>
    </xf>
    <xf numFmtId="0" fontId="9" fillId="0" borderId="0" xfId="0" applyFont="1" applyAlignment="1">
      <alignment wrapText="1"/>
    </xf>
  </cellXfs>
  <cellStyles count="1">
    <cellStyle name="Normalno" xfId="0" builtinId="0"/>
  </cellStyles>
  <dxfs count="0"/>
  <tableStyles count="0" defaultTableStyle="TableStyleMedium9"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7"/>
  <sheetViews>
    <sheetView showGridLines="0" tabSelected="1" zoomScaleNormal="100" workbookViewId="0">
      <pane ySplit="6" topLeftCell="A83" activePane="bottomLeft" state="frozen"/>
      <selection pane="bottomLeft" activeCell="H83" sqref="H83"/>
    </sheetView>
  </sheetViews>
  <sheetFormatPr defaultRowHeight="14.4"/>
  <cols>
    <col min="1" max="1" width="34" customWidth="1"/>
    <col min="2" max="2" width="17" customWidth="1"/>
    <col min="3" max="3" width="22" customWidth="1"/>
    <col min="4" max="4" width="20" customWidth="1"/>
    <col min="5" max="5" width="52" customWidth="1"/>
  </cols>
  <sheetData>
    <row r="1" spans="1:5" ht="24" customHeight="1">
      <c r="A1" s="52" t="s">
        <v>0</v>
      </c>
      <c r="B1" s="51"/>
      <c r="C1" s="51"/>
      <c r="D1" s="51"/>
      <c r="E1" s="51"/>
    </row>
    <row r="2" spans="1:5" ht="24" customHeight="1">
      <c r="A2" s="50" t="s">
        <v>1</v>
      </c>
      <c r="B2" s="51"/>
      <c r="C2" s="51"/>
      <c r="D2" s="51"/>
      <c r="E2" s="51"/>
    </row>
    <row r="3" spans="1:5" ht="8.1" customHeight="1"/>
    <row r="4" spans="1:5" ht="33.9" customHeight="1">
      <c r="A4" s="53" t="s">
        <v>2</v>
      </c>
      <c r="B4" s="51"/>
      <c r="C4" s="51"/>
      <c r="D4" s="51"/>
      <c r="E4" s="51"/>
    </row>
    <row r="5" spans="1:5" ht="9.9" customHeight="1"/>
    <row r="6" spans="1:5" ht="38.1" customHeight="1">
      <c r="A6" s="1" t="s">
        <v>3</v>
      </c>
      <c r="B6" s="1" t="s">
        <v>4</v>
      </c>
      <c r="C6" s="1" t="s">
        <v>5</v>
      </c>
      <c r="D6" s="1" t="s">
        <v>6</v>
      </c>
      <c r="E6" s="1" t="s">
        <v>7</v>
      </c>
    </row>
    <row r="7" spans="1:5" ht="24" customHeight="1">
      <c r="A7" s="16" t="s">
        <v>8</v>
      </c>
      <c r="B7" s="17" t="str">
        <f>IFERROR(VLOOKUP(TRIM(A7),DobavljaciOIB,2,FALSE),"")</f>
        <v>63073332379</v>
      </c>
      <c r="C7" s="2" t="s">
        <v>9</v>
      </c>
      <c r="D7" s="3">
        <v>909.64</v>
      </c>
      <c r="E7" s="2" t="s">
        <v>10</v>
      </c>
    </row>
    <row r="8" spans="1:5" s="31" customFormat="1" ht="24" customHeight="1">
      <c r="A8" s="44"/>
      <c r="B8" s="45"/>
      <c r="C8" s="46"/>
      <c r="D8" s="36">
        <v>572.49</v>
      </c>
      <c r="E8" s="46" t="s">
        <v>10</v>
      </c>
    </row>
    <row r="9" spans="1:5">
      <c r="A9" s="18" t="str">
        <f>"Ukupno "&amp;A7</f>
        <v>Ukupno HEP OPSKRBA</v>
      </c>
      <c r="B9" s="4"/>
      <c r="C9" s="4"/>
      <c r="D9" s="5">
        <f>SUM(D7:D8)</f>
        <v>1482.13</v>
      </c>
      <c r="E9" s="4"/>
    </row>
    <row r="10" spans="1:5" ht="24" customHeight="1">
      <c r="A10" s="16" t="s">
        <v>11</v>
      </c>
      <c r="B10" s="17" t="str">
        <f>IFERROR(VLOOKUP(TRIM(A10),DobavljaciOIB,2,FALSE),"")</f>
        <v>50467974870</v>
      </c>
      <c r="C10" s="2" t="s">
        <v>9</v>
      </c>
      <c r="D10" s="3">
        <v>0</v>
      </c>
      <c r="E10" s="2" t="s">
        <v>12</v>
      </c>
    </row>
    <row r="11" spans="1:5">
      <c r="A11" s="18" t="str">
        <f>"Ukupno "&amp;A10</f>
        <v>Ukupno MAKROMIKRO GRUPA D.O.O.</v>
      </c>
      <c r="B11" s="4"/>
      <c r="C11" s="4"/>
      <c r="D11" s="5">
        <f>SUM(D10:D10)</f>
        <v>0</v>
      </c>
      <c r="E11" s="4"/>
    </row>
    <row r="12" spans="1:5" ht="24" customHeight="1">
      <c r="A12" s="16" t="s">
        <v>13</v>
      </c>
      <c r="B12" s="17" t="str">
        <f>IFERROR(VLOOKUP(TRIM(A12),DobavljaciOIB,2,FALSE),"")</f>
        <v>95970838122</v>
      </c>
      <c r="C12" s="2" t="s">
        <v>14</v>
      </c>
      <c r="D12" s="3">
        <v>2.11</v>
      </c>
      <c r="E12" s="2" t="s">
        <v>12</v>
      </c>
    </row>
    <row r="13" spans="1:5" ht="24" customHeight="1">
      <c r="A13" s="6"/>
      <c r="B13" s="6"/>
      <c r="C13" s="6"/>
      <c r="D13" s="3">
        <v>-3.46</v>
      </c>
      <c r="E13" s="7" t="s">
        <v>17</v>
      </c>
    </row>
    <row r="14" spans="1:5" ht="24" customHeight="1">
      <c r="A14" s="8"/>
      <c r="B14" s="8"/>
      <c r="C14" s="8"/>
      <c r="D14" s="3">
        <v>864</v>
      </c>
      <c r="E14" s="2" t="s">
        <v>168</v>
      </c>
    </row>
    <row r="15" spans="1:5" ht="24" customHeight="1">
      <c r="A15" s="6"/>
      <c r="B15" s="6"/>
      <c r="C15" s="6"/>
      <c r="D15" s="3">
        <v>0</v>
      </c>
      <c r="E15" s="7" t="s">
        <v>15</v>
      </c>
    </row>
    <row r="16" spans="1:5" ht="24" customHeight="1">
      <c r="A16" s="8"/>
      <c r="B16" s="8"/>
      <c r="C16" s="8"/>
      <c r="D16" s="3">
        <v>0</v>
      </c>
      <c r="E16" s="2" t="s">
        <v>15</v>
      </c>
    </row>
    <row r="17" spans="1:5" ht="24" customHeight="1">
      <c r="A17" s="6"/>
      <c r="B17" s="6"/>
      <c r="C17" s="6"/>
      <c r="D17" s="3">
        <v>0</v>
      </c>
      <c r="E17" s="7" t="s">
        <v>15</v>
      </c>
    </row>
    <row r="18" spans="1:5" ht="24" customHeight="1">
      <c r="A18" s="8"/>
      <c r="B18" s="8"/>
      <c r="C18" s="8"/>
      <c r="D18" s="3">
        <v>0</v>
      </c>
      <c r="E18" s="2" t="s">
        <v>15</v>
      </c>
    </row>
    <row r="19" spans="1:5" ht="24" customHeight="1">
      <c r="A19" s="6"/>
      <c r="B19" s="6"/>
      <c r="C19" s="6"/>
      <c r="D19" s="3">
        <v>0</v>
      </c>
      <c r="E19" s="7" t="s">
        <v>15</v>
      </c>
    </row>
    <row r="20" spans="1:5" ht="24" customHeight="1">
      <c r="A20" s="8"/>
      <c r="B20" s="8"/>
      <c r="C20" s="8"/>
      <c r="D20" s="3">
        <v>0</v>
      </c>
      <c r="E20" s="2" t="s">
        <v>15</v>
      </c>
    </row>
    <row r="21" spans="1:5" ht="24" customHeight="1">
      <c r="A21" s="6"/>
      <c r="B21" s="6"/>
      <c r="C21" s="6"/>
      <c r="D21" s="3">
        <v>0</v>
      </c>
      <c r="E21" s="7" t="s">
        <v>15</v>
      </c>
    </row>
    <row r="22" spans="1:5" ht="24" customHeight="1">
      <c r="A22" s="8"/>
      <c r="B22" s="8"/>
      <c r="C22" s="8"/>
      <c r="D22" s="3">
        <v>0</v>
      </c>
      <c r="E22" s="2" t="s">
        <v>15</v>
      </c>
    </row>
    <row r="23" spans="1:5" ht="24" customHeight="1">
      <c r="A23" s="6"/>
      <c r="B23" s="6"/>
      <c r="C23" s="6"/>
      <c r="D23" s="3">
        <v>0</v>
      </c>
      <c r="E23" s="7" t="s">
        <v>15</v>
      </c>
    </row>
    <row r="24" spans="1:5" ht="24" customHeight="1">
      <c r="A24" s="8"/>
      <c r="B24" s="8"/>
      <c r="C24" s="8"/>
      <c r="D24" s="3">
        <v>0</v>
      </c>
      <c r="E24" s="2" t="s">
        <v>16</v>
      </c>
    </row>
    <row r="25" spans="1:5" ht="24" customHeight="1">
      <c r="A25" s="6"/>
      <c r="B25" s="6"/>
      <c r="C25" s="6"/>
      <c r="D25" s="3">
        <v>0</v>
      </c>
      <c r="E25" s="7" t="s">
        <v>16</v>
      </c>
    </row>
    <row r="26" spans="1:5" ht="24" customHeight="1">
      <c r="A26" s="8"/>
      <c r="B26" s="8"/>
      <c r="C26" s="8"/>
      <c r="D26" s="3">
        <v>0</v>
      </c>
      <c r="E26" s="2" t="s">
        <v>17</v>
      </c>
    </row>
    <row r="27" spans="1:5" ht="24" customHeight="1">
      <c r="A27" s="6"/>
      <c r="B27" s="6"/>
      <c r="C27" s="6"/>
      <c r="D27" s="3">
        <v>0</v>
      </c>
      <c r="E27" s="7" t="s">
        <v>17</v>
      </c>
    </row>
    <row r="28" spans="1:5">
      <c r="A28" s="18" t="str">
        <f>"Ukupno "&amp;A12</f>
        <v xml:space="preserve">Ukupno KTC D.D. </v>
      </c>
      <c r="B28" s="4"/>
      <c r="C28" s="4"/>
      <c r="D28" s="5">
        <f>SUM(D12:D27)</f>
        <v>862.65</v>
      </c>
      <c r="E28" s="4"/>
    </row>
    <row r="29" spans="1:5" ht="24" customHeight="1">
      <c r="A29" s="19" t="s">
        <v>18</v>
      </c>
      <c r="B29" s="20" t="str">
        <f>IFERROR(VLOOKUP(TRIM(A29),DobavljaciOIB,2,FALSE),"")</f>
        <v>29035933600</v>
      </c>
      <c r="C29" s="7" t="s">
        <v>19</v>
      </c>
      <c r="D29" s="3">
        <v>108.14</v>
      </c>
      <c r="E29" s="7" t="s">
        <v>10</v>
      </c>
    </row>
    <row r="30" spans="1:5" ht="24" customHeight="1">
      <c r="A30" s="8"/>
      <c r="B30" s="8"/>
      <c r="C30" s="8"/>
      <c r="D30" s="3">
        <v>67.62</v>
      </c>
      <c r="E30" s="2" t="s">
        <v>10</v>
      </c>
    </row>
    <row r="31" spans="1:5" ht="24" customHeight="1">
      <c r="A31" s="6"/>
      <c r="B31" s="6"/>
      <c r="C31" s="6"/>
      <c r="D31" s="3">
        <v>5.58</v>
      </c>
      <c r="E31" s="7" t="s">
        <v>10</v>
      </c>
    </row>
    <row r="32" spans="1:5">
      <c r="A32" s="18" t="str">
        <f>"Ukupno "&amp;A29</f>
        <v>Ukupno MEĐIMURJE PLIN</v>
      </c>
      <c r="B32" s="4"/>
      <c r="C32" s="4"/>
      <c r="D32" s="5">
        <f>SUM(D29:D31)</f>
        <v>181.34</v>
      </c>
      <c r="E32" s="4"/>
    </row>
    <row r="33" spans="1:5" ht="24" customHeight="1">
      <c r="A33" s="19" t="s">
        <v>20</v>
      </c>
      <c r="B33" s="20" t="str">
        <f>IFERROR(VLOOKUP(TRIM(A33),DobavljaciOIB,2,FALSE),"")</f>
        <v>56210432816</v>
      </c>
      <c r="C33" s="7" t="s">
        <v>14</v>
      </c>
      <c r="D33" s="3">
        <v>0</v>
      </c>
      <c r="E33" s="7" t="s">
        <v>15</v>
      </c>
    </row>
    <row r="34" spans="1:5" ht="24" customHeight="1">
      <c r="A34" s="8"/>
      <c r="B34" s="8"/>
      <c r="C34" s="8"/>
      <c r="D34" s="3">
        <v>0</v>
      </c>
      <c r="E34" s="2" t="s">
        <v>15</v>
      </c>
    </row>
    <row r="35" spans="1:5">
      <c r="A35" s="18" t="str">
        <f>"Ukupno "&amp;A33</f>
        <v xml:space="preserve">Ukupno MLINČEK </v>
      </c>
      <c r="B35" s="4"/>
      <c r="C35" s="4"/>
      <c r="D35" s="5">
        <f>SUM(D33:D34)</f>
        <v>0</v>
      </c>
      <c r="E35" s="4"/>
    </row>
    <row r="36" spans="1:5" ht="24" customHeight="1">
      <c r="A36" s="16" t="s">
        <v>21</v>
      </c>
      <c r="B36" s="17" t="str">
        <f>IFERROR(VLOOKUP(TRIM(A36),DobavljaciOIB,2,FALSE),"")</f>
        <v>64546066176</v>
      </c>
      <c r="C36" s="2" t="s">
        <v>9</v>
      </c>
      <c r="D36" s="3">
        <v>0</v>
      </c>
      <c r="E36" s="2" t="s">
        <v>12</v>
      </c>
    </row>
    <row r="37" spans="1:5">
      <c r="A37" s="18" t="str">
        <f>"Ukupno "&amp;A36</f>
        <v>Ukupno NARODNE NOVINE D.D.</v>
      </c>
      <c r="B37" s="4"/>
      <c r="C37" s="4"/>
      <c r="D37" s="5">
        <f>SUM(D36)</f>
        <v>0</v>
      </c>
      <c r="E37" s="4"/>
    </row>
    <row r="38" spans="1:5" ht="24" customHeight="1">
      <c r="A38" s="16" t="s">
        <v>22</v>
      </c>
      <c r="B38" s="17" t="str">
        <f>IFERROR(VLOOKUP(TRIM(A38),DobavljaciOIB,2,FALSE),"")</f>
        <v>58353015102</v>
      </c>
      <c r="C38" s="2" t="s">
        <v>9</v>
      </c>
      <c r="D38" s="3">
        <v>0</v>
      </c>
      <c r="E38" s="2" t="s">
        <v>12</v>
      </c>
    </row>
    <row r="39" spans="1:5">
      <c r="A39" s="18" t="str">
        <f>"Ukupno "&amp;A38</f>
        <v>Ukupno ALCA ZAGREB D.O.O.</v>
      </c>
      <c r="B39" s="4"/>
      <c r="C39" s="4"/>
      <c r="D39" s="5">
        <f>SUM(D38:D38)</f>
        <v>0</v>
      </c>
      <c r="E39" s="4"/>
    </row>
    <row r="40" spans="1:5" ht="24" customHeight="1">
      <c r="A40" s="16" t="s">
        <v>23</v>
      </c>
      <c r="B40" s="17" t="str">
        <f>IFERROR(VLOOKUP(TRIM(A40),DobavljaciOIB,2,FALSE),"")</f>
        <v>27759560625</v>
      </c>
      <c r="C40" s="2" t="s">
        <v>9</v>
      </c>
      <c r="D40" s="3">
        <v>0</v>
      </c>
      <c r="E40" s="2" t="s">
        <v>10</v>
      </c>
    </row>
    <row r="41" spans="1:5" ht="24" customHeight="1">
      <c r="A41" s="6"/>
      <c r="B41" s="6"/>
      <c r="C41" s="6"/>
      <c r="D41" s="3">
        <v>0</v>
      </c>
      <c r="E41" s="7" t="s">
        <v>10</v>
      </c>
    </row>
    <row r="42" spans="1:5">
      <c r="A42" s="18" t="str">
        <f>"Ukupno "&amp;A40</f>
        <v xml:space="preserve">Ukupno INA d.d. </v>
      </c>
      <c r="B42" s="4"/>
      <c r="C42" s="4"/>
      <c r="D42" s="5">
        <f>SUM(D40:D41)</f>
        <v>0</v>
      </c>
      <c r="E42" s="4"/>
    </row>
    <row r="43" spans="1:5" ht="24" customHeight="1">
      <c r="A43" s="19" t="s">
        <v>24</v>
      </c>
      <c r="B43" s="20" t="str">
        <f>IFERROR(VLOOKUP(TRIM(A43),DobavljaciOIB,2,FALSE),"")</f>
        <v>24796394086</v>
      </c>
      <c r="C43" s="7" t="s">
        <v>9</v>
      </c>
      <c r="D43" s="3">
        <v>0</v>
      </c>
      <c r="E43" s="7" t="s">
        <v>12</v>
      </c>
    </row>
    <row r="44" spans="1:5">
      <c r="A44" s="18" t="str">
        <f>"Ukupno "&amp;A43</f>
        <v>Ukupno ŠKOLSKE NOVINE D.O.O.</v>
      </c>
      <c r="B44" s="4"/>
      <c r="C44" s="4"/>
      <c r="D44" s="5">
        <f>SUM(D43:D43)</f>
        <v>0</v>
      </c>
      <c r="E44" s="4"/>
    </row>
    <row r="45" spans="1:5" ht="24" customHeight="1">
      <c r="A45" s="19" t="s">
        <v>25</v>
      </c>
      <c r="B45" s="20" t="str">
        <f>IFERROR(VLOOKUP(TRIM(A45),DobavljaciOIB,2,FALSE),"")</f>
        <v>57982376218</v>
      </c>
      <c r="C45" s="7" t="s">
        <v>14</v>
      </c>
      <c r="D45" s="3">
        <v>0</v>
      </c>
      <c r="E45" s="7" t="s">
        <v>26</v>
      </c>
    </row>
    <row r="46" spans="1:5">
      <c r="A46" s="18" t="str">
        <f>"Ukupno "&amp;A45</f>
        <v>Ukupno LEVAK D.O.O.</v>
      </c>
      <c r="B46" s="4"/>
      <c r="C46" s="4"/>
      <c r="D46" s="5">
        <f>SUM(D45)</f>
        <v>0</v>
      </c>
      <c r="E46" s="4"/>
    </row>
    <row r="47" spans="1:5" ht="30" customHeight="1">
      <c r="A47" s="19" t="s">
        <v>165</v>
      </c>
      <c r="B47" s="20" t="str">
        <f>IFERROR(VLOOKUP(TRIM(A47),DobavljaciOIB,2,FALSE),"")</f>
        <v>16457349341</v>
      </c>
      <c r="C47" s="7" t="s">
        <v>166</v>
      </c>
      <c r="D47" s="3">
        <v>180</v>
      </c>
      <c r="E47" s="7" t="s">
        <v>17</v>
      </c>
    </row>
    <row r="48" spans="1:5" ht="32.25" customHeight="1">
      <c r="A48" s="18" t="str">
        <f>"Ukupno "&amp;A47</f>
        <v>Ukupno OSNOVNA ŠKOLA SVETI PETAR OREHOVEC</v>
      </c>
      <c r="B48" s="4"/>
      <c r="C48" s="4"/>
      <c r="D48" s="5">
        <f>SUM(D47:D47)</f>
        <v>180</v>
      </c>
      <c r="E48" s="4"/>
    </row>
    <row r="49" spans="1:5" ht="24" customHeight="1">
      <c r="A49" s="19" t="s">
        <v>29</v>
      </c>
      <c r="B49" s="20" t="str">
        <f>IFERROR(VLOOKUP(TRIM(A49),DobavljaciOIB,2,FALSE),"")</f>
        <v>20925110769</v>
      </c>
      <c r="C49" s="7" t="s">
        <v>30</v>
      </c>
      <c r="D49" s="3">
        <v>0</v>
      </c>
      <c r="E49" s="7" t="s">
        <v>17</v>
      </c>
    </row>
    <row r="50" spans="1:5">
      <c r="A50" s="18" t="str">
        <f>"Ukupno "&amp;A49</f>
        <v>Ukupno TOP TIM D.O.O.</v>
      </c>
      <c r="B50" s="4"/>
      <c r="C50" s="4"/>
      <c r="D50" s="5">
        <f>SUM(D49:D49)</f>
        <v>0</v>
      </c>
      <c r="E50" s="4"/>
    </row>
    <row r="51" spans="1:5" ht="24" customHeight="1">
      <c r="A51" s="19" t="s">
        <v>31</v>
      </c>
      <c r="B51" s="20" t="str">
        <f>IFERROR(VLOOKUP(TRIM(A51),DobavljaciOIB,2,FALSE),"")</f>
        <v>54708147693</v>
      </c>
      <c r="C51" s="7" t="s">
        <v>32</v>
      </c>
      <c r="D51" s="3">
        <v>0</v>
      </c>
      <c r="E51" s="7" t="s">
        <v>33</v>
      </c>
    </row>
    <row r="52" spans="1:5">
      <c r="A52" s="18" t="str">
        <f>"Ukupno "&amp;A51</f>
        <v>Ukupno JAKOVIĆ TOURS D.O.O.</v>
      </c>
      <c r="B52" s="4"/>
      <c r="C52" s="4"/>
      <c r="D52" s="5">
        <f>SUM(D51:D51)</f>
        <v>0</v>
      </c>
      <c r="E52" s="4"/>
    </row>
    <row r="53" spans="1:5" ht="24" customHeight="1">
      <c r="A53" s="19" t="s">
        <v>34</v>
      </c>
      <c r="B53" s="20" t="str">
        <f>IFERROR(VLOOKUP(TRIM(A53),DobavljaciOIB,2,FALSE),"")</f>
        <v>29524210204</v>
      </c>
      <c r="C53" s="7" t="s">
        <v>9</v>
      </c>
      <c r="D53" s="3">
        <v>144.08000000000001</v>
      </c>
      <c r="E53" s="7" t="s">
        <v>33</v>
      </c>
    </row>
    <row r="54" spans="1:5" ht="24" customHeight="1">
      <c r="A54" s="8"/>
      <c r="B54" s="8"/>
      <c r="C54" s="8"/>
      <c r="D54" s="3">
        <v>33.75</v>
      </c>
      <c r="E54" s="2" t="s">
        <v>33</v>
      </c>
    </row>
    <row r="55" spans="1:5">
      <c r="A55" s="18" t="str">
        <f>"Ukupno "&amp;A53</f>
        <v>Ukupno A1 HRVATSKA D.O.O.</v>
      </c>
      <c r="B55" s="4"/>
      <c r="C55" s="4"/>
      <c r="D55" s="5">
        <f>SUM(D53:D54)</f>
        <v>177.83</v>
      </c>
      <c r="E55" s="4"/>
    </row>
    <row r="56" spans="1:5" ht="24" customHeight="1">
      <c r="A56" s="16" t="s">
        <v>35</v>
      </c>
      <c r="B56" s="17" t="str">
        <f>IFERROR(VLOOKUP(TRIM(A56),DobavljaciOIB,2,FALSE),"")</f>
        <v>62317982717</v>
      </c>
      <c r="C56" s="2" t="s">
        <v>9</v>
      </c>
      <c r="D56" s="3">
        <v>0</v>
      </c>
      <c r="E56" s="2" t="s">
        <v>36</v>
      </c>
    </row>
    <row r="57" spans="1:5">
      <c r="A57" s="18" t="str">
        <f>"Ukupno "&amp;A56</f>
        <v>Ukupno BARBARA ROCCO GLUMICA</v>
      </c>
      <c r="B57" s="4"/>
      <c r="C57" s="4"/>
      <c r="D57" s="5">
        <f>SUM(D56)</f>
        <v>0</v>
      </c>
      <c r="E57" s="4"/>
    </row>
    <row r="58" spans="1:5" ht="24" customHeight="1">
      <c r="A58" s="16" t="s">
        <v>37</v>
      </c>
      <c r="B58" s="17" t="str">
        <f>IFERROR(VLOOKUP(TRIM(A58),DobavljaciOIB,2,FALSE),"")</f>
        <v>44138062462</v>
      </c>
      <c r="C58" s="2" t="s">
        <v>38</v>
      </c>
      <c r="D58" s="3">
        <v>0</v>
      </c>
      <c r="E58" s="2" t="s">
        <v>15</v>
      </c>
    </row>
    <row r="59" spans="1:5">
      <c r="A59" s="18" t="str">
        <f>"Ukupno "&amp;A58</f>
        <v>Ukupno VINDIJA D.D.</v>
      </c>
      <c r="B59" s="4"/>
      <c r="C59" s="4"/>
      <c r="D59" s="5">
        <f>SUM(D58:D58)</f>
        <v>0</v>
      </c>
      <c r="E59" s="4"/>
    </row>
    <row r="60" spans="1:5" ht="24" customHeight="1">
      <c r="A60" s="16" t="s">
        <v>39</v>
      </c>
      <c r="B60" s="17" t="str">
        <f>IFERROR(VLOOKUP(TRIM(A60),DobavljaciOIB,2,FALSE),"")</f>
        <v>36825320511</v>
      </c>
      <c r="C60" s="2" t="s">
        <v>14</v>
      </c>
      <c r="D60" s="3">
        <v>0</v>
      </c>
      <c r="E60" s="2" t="s">
        <v>36</v>
      </c>
    </row>
    <row r="61" spans="1:5">
      <c r="A61" s="18" t="str">
        <f>"Ukupno "&amp;A60</f>
        <v>Ukupno JVP KRIŽEVCI</v>
      </c>
      <c r="B61" s="4"/>
      <c r="C61" s="4"/>
      <c r="D61" s="5">
        <f>SUM(D60:D60)</f>
        <v>0</v>
      </c>
      <c r="E61" s="4"/>
    </row>
    <row r="62" spans="1:5" ht="24" customHeight="1">
      <c r="A62" s="16" t="s">
        <v>41</v>
      </c>
      <c r="B62" s="17" t="str">
        <f>IFERROR(VLOOKUP(TRIM(A62),DobavljaciOIB,2,FALSE),"")</f>
        <v>77219489032</v>
      </c>
      <c r="C62" s="2" t="s">
        <v>42</v>
      </c>
      <c r="D62" s="3">
        <v>0</v>
      </c>
      <c r="E62" s="2" t="s">
        <v>43</v>
      </c>
    </row>
    <row r="63" spans="1:5">
      <c r="A63" s="18" t="str">
        <f>"Ukupno "&amp;A62</f>
        <v>Ukupno FOTO STUDIO RELUX</v>
      </c>
      <c r="B63" s="4"/>
      <c r="C63" s="4"/>
      <c r="D63" s="5">
        <f>SUM(D62:D62)</f>
        <v>0</v>
      </c>
      <c r="E63" s="4"/>
    </row>
    <row r="64" spans="1:5" ht="24" customHeight="1">
      <c r="A64" s="16" t="s">
        <v>44</v>
      </c>
      <c r="B64" s="17" t="str">
        <f>IFERROR(VLOOKUP(TRIM(A64),DobavljaciOIB,2,FALSE),"")</f>
        <v>50726524564</v>
      </c>
      <c r="C64" s="2" t="s">
        <v>14</v>
      </c>
      <c r="D64" s="3">
        <v>0</v>
      </c>
      <c r="E64" s="2" t="s">
        <v>17</v>
      </c>
    </row>
    <row r="65" spans="1:5">
      <c r="A65" s="18" t="str">
        <f>"Ukupno "&amp;A64</f>
        <v>Ukupno ALAN EVENTS J.D.O.O.</v>
      </c>
      <c r="B65" s="4"/>
      <c r="C65" s="4"/>
      <c r="D65" s="5">
        <f>SUM(D64:D64)</f>
        <v>0</v>
      </c>
      <c r="E65" s="4"/>
    </row>
    <row r="66" spans="1:5" ht="24" customHeight="1">
      <c r="A66" s="16" t="s">
        <v>45</v>
      </c>
      <c r="B66" s="17" t="str">
        <f>IFERROR(VLOOKUP(TRIM(A66),DobavljaciOIB,2,FALSE),"")</f>
        <v>49355429927</v>
      </c>
      <c r="C66" s="2" t="s">
        <v>46</v>
      </c>
      <c r="D66" s="3">
        <v>0</v>
      </c>
      <c r="E66" s="2" t="s">
        <v>17</v>
      </c>
    </row>
    <row r="67" spans="1:5">
      <c r="A67" s="18" t="str">
        <f>"Ukupno "&amp;A66</f>
        <v>Ukupno VERBUM</v>
      </c>
      <c r="B67" s="4"/>
      <c r="C67" s="4"/>
      <c r="D67" s="5">
        <f>SUM(D66:D66)</f>
        <v>0</v>
      </c>
      <c r="E67" s="4"/>
    </row>
    <row r="68" spans="1:5" ht="24" customHeight="1">
      <c r="A68" s="16" t="s">
        <v>47</v>
      </c>
      <c r="B68" s="17" t="str">
        <f>IFERROR(VLOOKUP(TRIM(A68),DobavljaciOIB,2,FALSE),"")</f>
        <v>57281243854</v>
      </c>
      <c r="C68" s="2" t="s">
        <v>14</v>
      </c>
      <c r="D68" s="3">
        <v>0</v>
      </c>
      <c r="E68" s="2" t="s">
        <v>15</v>
      </c>
    </row>
    <row r="69" spans="1:5" ht="24" customHeight="1">
      <c r="A69" s="6"/>
      <c r="B69" s="6"/>
      <c r="C69" s="6"/>
      <c r="D69" s="3">
        <v>0</v>
      </c>
      <c r="E69" s="7" t="s">
        <v>15</v>
      </c>
    </row>
    <row r="70" spans="1:5" ht="24" customHeight="1">
      <c r="A70" s="8"/>
      <c r="B70" s="8"/>
      <c r="C70" s="8"/>
      <c r="D70" s="3">
        <v>0</v>
      </c>
      <c r="E70" s="2" t="s">
        <v>15</v>
      </c>
    </row>
    <row r="71" spans="1:5" ht="24" customHeight="1">
      <c r="A71" s="6"/>
      <c r="B71" s="6"/>
      <c r="C71" s="6"/>
      <c r="D71" s="3">
        <v>0</v>
      </c>
      <c r="E71" s="7" t="s">
        <v>15</v>
      </c>
    </row>
    <row r="72" spans="1:5">
      <c r="A72" s="18" t="str">
        <f>"Ukupno "&amp;A68</f>
        <v>Ukupno ROBIN PEKARA</v>
      </c>
      <c r="B72" s="4"/>
      <c r="C72" s="4"/>
      <c r="D72" s="5">
        <f>SUM(D68:D71)</f>
        <v>0</v>
      </c>
      <c r="E72" s="4"/>
    </row>
    <row r="73" spans="1:5" ht="24" customHeight="1">
      <c r="A73" s="19" t="s">
        <v>48</v>
      </c>
      <c r="B73" s="20" t="str">
        <f>IFERROR(VLOOKUP(TRIM(A73),DobavljaciOIB,2,FALSE),"")</f>
        <v>80947211460</v>
      </c>
      <c r="C73" s="7" t="s">
        <v>38</v>
      </c>
      <c r="D73" s="3">
        <v>0</v>
      </c>
      <c r="E73" s="7" t="s">
        <v>49</v>
      </c>
    </row>
    <row r="74" spans="1:5">
      <c r="A74" s="18" t="str">
        <f>"Ukupno "&amp;A73</f>
        <v>Ukupno POINT VARAŽDIN</v>
      </c>
      <c r="B74" s="4"/>
      <c r="C74" s="4"/>
      <c r="D74" s="5">
        <f>SUM(D73:D73)</f>
        <v>0</v>
      </c>
      <c r="E74" s="4"/>
    </row>
    <row r="75" spans="1:5" ht="24" customHeight="1">
      <c r="A75" s="19" t="s">
        <v>50</v>
      </c>
      <c r="B75" s="20" t="str">
        <f>IFERROR(VLOOKUP(TRIM(A75),DobavljaciOIB,2,FALSE),"")</f>
        <v>93544633496</v>
      </c>
      <c r="C75" s="7" t="s">
        <v>51</v>
      </c>
      <c r="D75" s="3">
        <v>501</v>
      </c>
      <c r="E75" s="7" t="s">
        <v>52</v>
      </c>
    </row>
    <row r="76" spans="1:5" ht="24" customHeight="1">
      <c r="A76" s="8"/>
      <c r="B76" s="8"/>
      <c r="C76" s="8"/>
      <c r="D76" s="3">
        <v>0</v>
      </c>
      <c r="E76" s="2" t="s">
        <v>52</v>
      </c>
    </row>
    <row r="77" spans="1:5" ht="24" customHeight="1">
      <c r="A77" s="47" t="str">
        <f>"Ukupno "&amp;A75</f>
        <v>Ukupno ZAŠTITA JUKIĆ D.O.O.</v>
      </c>
      <c r="B77" s="48"/>
      <c r="C77" s="48"/>
      <c r="D77" s="49">
        <f>SUM(D75:D76)</f>
        <v>501</v>
      </c>
      <c r="E77" s="48"/>
    </row>
    <row r="78" spans="1:5" ht="24" customHeight="1">
      <c r="A78" s="16" t="s">
        <v>53</v>
      </c>
      <c r="B78" s="17" t="str">
        <f>IFERROR(VLOOKUP(TRIM(A78),DobavljaciOIB,2,FALSE),"")</f>
        <v>47732694320</v>
      </c>
      <c r="C78" s="2" t="s">
        <v>42</v>
      </c>
      <c r="D78" s="3">
        <v>28.55</v>
      </c>
      <c r="E78" s="2" t="s">
        <v>26</v>
      </c>
    </row>
    <row r="79" spans="1:5">
      <c r="A79" s="18" t="str">
        <f>"Ukupno "&amp;A78</f>
        <v xml:space="preserve">Ukupno TUTEK USLUGE </v>
      </c>
      <c r="B79" s="4"/>
      <c r="C79" s="4"/>
      <c r="D79" s="5">
        <f>SUM(D78:D78)</f>
        <v>28.55</v>
      </c>
      <c r="E79" s="4"/>
    </row>
    <row r="80" spans="1:5" ht="24" customHeight="1">
      <c r="A80" s="16" t="s">
        <v>54</v>
      </c>
      <c r="B80" s="17" t="str">
        <f>IFERROR(VLOOKUP(TRIM(A80),DobavljaciOIB,2,FALSE),"")</f>
        <v>75665455333</v>
      </c>
      <c r="C80" s="2" t="s">
        <v>9</v>
      </c>
      <c r="D80" s="3">
        <v>0</v>
      </c>
      <c r="E80" s="2" t="s">
        <v>55</v>
      </c>
    </row>
    <row r="81" spans="1:5" ht="24" customHeight="1">
      <c r="A81" s="6"/>
      <c r="B81" s="6"/>
      <c r="C81" s="6"/>
      <c r="D81" s="3">
        <v>0</v>
      </c>
      <c r="E81" s="7" t="s">
        <v>55</v>
      </c>
    </row>
    <row r="82" spans="1:5">
      <c r="A82" s="18" t="str">
        <f>"Ukupno "&amp;A80</f>
        <v>Ukupno UNIQA OSIGURANJE</v>
      </c>
      <c r="B82" s="4"/>
      <c r="C82" s="4"/>
      <c r="D82" s="5">
        <f>SUM(D80:D81)</f>
        <v>0</v>
      </c>
      <c r="E82" s="4"/>
    </row>
    <row r="83" spans="1:5" ht="24" customHeight="1">
      <c r="A83" s="19" t="s">
        <v>56</v>
      </c>
      <c r="B83" s="20" t="str">
        <f>IFERROR(VLOOKUP(TRIM(A83),DobavljaciOIB,2,FALSE),"")</f>
        <v>75550985023</v>
      </c>
      <c r="C83" s="7" t="s">
        <v>9</v>
      </c>
      <c r="D83" s="3">
        <v>28</v>
      </c>
      <c r="E83" s="7" t="s">
        <v>10</v>
      </c>
    </row>
    <row r="84" spans="1:5" ht="24" customHeight="1">
      <c r="A84" s="8"/>
      <c r="B84" s="8"/>
      <c r="C84" s="8"/>
      <c r="D84" s="3">
        <v>0</v>
      </c>
      <c r="E84" s="2" t="s">
        <v>10</v>
      </c>
    </row>
    <row r="85" spans="1:5">
      <c r="A85" s="18" t="str">
        <f>"Ukupno "&amp;A83</f>
        <v>Ukupno PETROL D.O.O. ZAGREB</v>
      </c>
      <c r="B85" s="4"/>
      <c r="C85" s="4"/>
      <c r="D85" s="5">
        <f>SUM(D83:D84)</f>
        <v>28</v>
      </c>
      <c r="E85" s="4"/>
    </row>
    <row r="86" spans="1:5" ht="24" customHeight="1">
      <c r="A86" s="16" t="s">
        <v>57</v>
      </c>
      <c r="B86" s="17" t="str">
        <f>IFERROR(VLOOKUP(TRIM(A86),DobavljaciOIB,2,FALSE),"")</f>
        <v>87311810356</v>
      </c>
      <c r="C86" s="2" t="s">
        <v>58</v>
      </c>
      <c r="D86" s="3">
        <v>30.07</v>
      </c>
      <c r="E86" s="2" t="s">
        <v>33</v>
      </c>
    </row>
    <row r="87" spans="1:5" ht="24" customHeight="1">
      <c r="A87" s="6"/>
      <c r="B87" s="6"/>
      <c r="C87" s="6"/>
      <c r="D87" s="3">
        <v>0</v>
      </c>
      <c r="E87" s="7" t="s">
        <v>33</v>
      </c>
    </row>
    <row r="88" spans="1:5" ht="28.8">
      <c r="A88" s="18" t="str">
        <f>"Ukupno "&amp;A86</f>
        <v>Ukupno HP-HRVATSKA POŠTA D.D. ZAGREB</v>
      </c>
      <c r="B88" s="4"/>
      <c r="C88" s="4"/>
      <c r="D88" s="5">
        <f>SUM(D86:D87)</f>
        <v>30.07</v>
      </c>
      <c r="E88" s="4"/>
    </row>
    <row r="89" spans="1:5" ht="24" customHeight="1">
      <c r="A89" s="19" t="s">
        <v>59</v>
      </c>
      <c r="B89" s="20" t="str">
        <f>IFERROR(VLOOKUP(TRIM(A89),DobavljaciOIB,2,FALSE),"")</f>
        <v>39852648199</v>
      </c>
      <c r="C89" s="7" t="s">
        <v>14</v>
      </c>
      <c r="D89" s="3">
        <v>62.5</v>
      </c>
      <c r="E89" s="7" t="s">
        <v>52</v>
      </c>
    </row>
    <row r="90" spans="1:5" ht="24" customHeight="1">
      <c r="A90" s="8"/>
      <c r="B90" s="8"/>
      <c r="C90" s="8"/>
      <c r="D90" s="3">
        <v>31.25</v>
      </c>
      <c r="E90" s="2" t="s">
        <v>52</v>
      </c>
    </row>
    <row r="91" spans="1:5" ht="28.8">
      <c r="A91" s="18" t="str">
        <f>"Ukupno "&amp;A89</f>
        <v>Ukupno INSTRUKTAŽNI CENTAR D.O.O.</v>
      </c>
      <c r="B91" s="4"/>
      <c r="C91" s="4"/>
      <c r="D91" s="5">
        <f>SUM(D89:D90)</f>
        <v>93.75</v>
      </c>
      <c r="E91" s="4"/>
    </row>
    <row r="92" spans="1:5" ht="24" customHeight="1">
      <c r="A92" s="16" t="s">
        <v>161</v>
      </c>
      <c r="B92" s="17" t="str">
        <f>IFERROR(VLOOKUP(TRIM(A92),DobavljaciOIB,2,FALSE),"")</f>
        <v>74500888901</v>
      </c>
      <c r="C92" s="2" t="s">
        <v>38</v>
      </c>
      <c r="D92" s="3">
        <v>200</v>
      </c>
      <c r="E92" s="2" t="s">
        <v>163</v>
      </c>
    </row>
    <row r="93" spans="1:5">
      <c r="A93" s="18" t="str">
        <f>"Ukupno "&amp;A92</f>
        <v>Ukupno POSIFLEX D.O.O.</v>
      </c>
      <c r="B93" s="4"/>
      <c r="C93" s="4"/>
      <c r="D93" s="5">
        <f>SUM(D92:D92)</f>
        <v>200</v>
      </c>
      <c r="E93" s="4"/>
    </row>
    <row r="94" spans="1:5" ht="24" customHeight="1">
      <c r="A94" s="16" t="s">
        <v>62</v>
      </c>
      <c r="B94" s="17" t="str">
        <f>IFERROR(VLOOKUP(TRIM(A94),DobavljaciOIB,2,FALSE),"")</f>
        <v>27215039100</v>
      </c>
      <c r="C94" s="2" t="s">
        <v>9</v>
      </c>
      <c r="D94" s="3">
        <v>33.18</v>
      </c>
      <c r="E94" s="2" t="s">
        <v>52</v>
      </c>
    </row>
    <row r="95" spans="1:5">
      <c r="A95" s="18" t="str">
        <f>"Ukupno "&amp;A94</f>
        <v>Ukupno FINA GOTOVINSKI SERVISI</v>
      </c>
      <c r="B95" s="4"/>
      <c r="C95" s="4"/>
      <c r="D95" s="5">
        <f>SUM(D94:D94)</f>
        <v>33.18</v>
      </c>
      <c r="E95" s="4"/>
    </row>
    <row r="96" spans="1:5" ht="24" customHeight="1">
      <c r="A96" s="16" t="s">
        <v>63</v>
      </c>
      <c r="B96" s="17" t="str">
        <f>IFERROR(VLOOKUP(TRIM(A96),DobavljaciOIB,2,FALSE),"")</f>
        <v>86255713939</v>
      </c>
      <c r="C96" s="2" t="s">
        <v>9</v>
      </c>
      <c r="D96" s="3">
        <v>24.38</v>
      </c>
      <c r="E96" s="2" t="s">
        <v>52</v>
      </c>
    </row>
    <row r="97" spans="1:5">
      <c r="A97" s="18" t="str">
        <f>"Ukupno "&amp;A96</f>
        <v>Ukupno ŽIVA VODA</v>
      </c>
      <c r="B97" s="4"/>
      <c r="C97" s="4"/>
      <c r="D97" s="5">
        <f>SUM(D96:D96)</f>
        <v>24.38</v>
      </c>
      <c r="E97" s="4"/>
    </row>
    <row r="98" spans="1:5" ht="29.25" customHeight="1">
      <c r="A98" s="16" t="s">
        <v>65</v>
      </c>
      <c r="B98" s="17" t="str">
        <f>IFERROR(VLOOKUP(TRIM(A98),DobavljaciOIB,2,FALSE),"")</f>
        <v>20998990299</v>
      </c>
      <c r="C98" s="2" t="s">
        <v>14</v>
      </c>
      <c r="D98" s="3">
        <v>0</v>
      </c>
      <c r="E98" s="2" t="s">
        <v>64</v>
      </c>
    </row>
    <row r="99" spans="1:5" ht="24" customHeight="1">
      <c r="A99" s="6"/>
      <c r="B99" s="6"/>
      <c r="C99" s="6"/>
      <c r="D99" s="3">
        <v>0</v>
      </c>
      <c r="E99" s="7" t="s">
        <v>64</v>
      </c>
    </row>
    <row r="100" spans="1:5" ht="24" customHeight="1">
      <c r="A100" s="8"/>
      <c r="B100" s="8"/>
      <c r="C100" s="8"/>
      <c r="D100" s="3">
        <v>0</v>
      </c>
      <c r="E100" s="2" t="s">
        <v>64</v>
      </c>
    </row>
    <row r="101" spans="1:5" ht="24" customHeight="1">
      <c r="A101" s="6"/>
      <c r="B101" s="6"/>
      <c r="C101" s="6"/>
      <c r="D101" s="3">
        <v>0</v>
      </c>
      <c r="E101" s="7" t="s">
        <v>64</v>
      </c>
    </row>
    <row r="102" spans="1:5" ht="24" customHeight="1">
      <c r="A102" s="8"/>
      <c r="B102" s="8"/>
      <c r="C102" s="8"/>
      <c r="D102" s="3">
        <v>0</v>
      </c>
      <c r="E102" s="2" t="s">
        <v>64</v>
      </c>
    </row>
    <row r="103" spans="1:5" ht="24" customHeight="1">
      <c r="A103" s="6"/>
      <c r="B103" s="6"/>
      <c r="C103" s="6"/>
      <c r="D103" s="3">
        <v>0</v>
      </c>
      <c r="E103" s="7" t="s">
        <v>64</v>
      </c>
    </row>
    <row r="104" spans="1:5" ht="24" customHeight="1">
      <c r="A104" s="8"/>
      <c r="B104" s="8"/>
      <c r="C104" s="8"/>
      <c r="D104" s="3">
        <v>0</v>
      </c>
      <c r="E104" s="2" t="s">
        <v>64</v>
      </c>
    </row>
    <row r="105" spans="1:5" ht="28.8">
      <c r="A105" s="18" t="str">
        <f>"Ukupno "&amp;A98</f>
        <v>Ukupno KOPRIVNIČKE VODE-PODRUŽNICA KRIŽEVCI</v>
      </c>
      <c r="B105" s="4"/>
      <c r="C105" s="4"/>
      <c r="D105" s="5">
        <f>SUM(D98:D104)</f>
        <v>0</v>
      </c>
      <c r="E105" s="4"/>
    </row>
    <row r="106" spans="1:5" ht="28.5" customHeight="1">
      <c r="A106" s="16" t="s">
        <v>66</v>
      </c>
      <c r="B106" s="17" t="str">
        <f>IFERROR(VLOOKUP(TRIM(A106),DobavljaciOIB,2,FALSE),"")</f>
        <v>87214344239</v>
      </c>
      <c r="C106" s="2" t="s">
        <v>14</v>
      </c>
      <c r="D106" s="3">
        <v>15.83</v>
      </c>
      <c r="E106" s="2" t="s">
        <v>64</v>
      </c>
    </row>
    <row r="107" spans="1:5" ht="24" customHeight="1">
      <c r="A107" s="6"/>
      <c r="B107" s="6"/>
      <c r="C107" s="6"/>
      <c r="D107" s="3">
        <v>112.28</v>
      </c>
      <c r="E107" s="7" t="s">
        <v>64</v>
      </c>
    </row>
    <row r="108" spans="1:5" ht="24" customHeight="1">
      <c r="A108" s="8"/>
      <c r="B108" s="8"/>
      <c r="C108" s="8"/>
      <c r="D108" s="3">
        <v>82.58</v>
      </c>
      <c r="E108" s="2" t="s">
        <v>64</v>
      </c>
    </row>
    <row r="109" spans="1:5" ht="24" customHeight="1">
      <c r="A109" s="6"/>
      <c r="B109" s="6"/>
      <c r="C109" s="6"/>
      <c r="D109" s="3">
        <v>112.28</v>
      </c>
      <c r="E109" s="7" t="s">
        <v>64</v>
      </c>
    </row>
    <row r="110" spans="1:5" ht="24" customHeight="1">
      <c r="A110" s="8"/>
      <c r="B110" s="8"/>
      <c r="C110" s="8"/>
      <c r="D110" s="3">
        <v>16.920000000000002</v>
      </c>
      <c r="E110" s="2" t="s">
        <v>64</v>
      </c>
    </row>
    <row r="111" spans="1:5" ht="28.8">
      <c r="A111" s="18" t="str">
        <f>"Ukupno "&amp;A106</f>
        <v>Ukupno KOMUNALNO PODUZEĆE KRIŽEVCI D.O.O.</v>
      </c>
      <c r="B111" s="4"/>
      <c r="C111" s="4"/>
      <c r="D111" s="5">
        <f>SUM(D106:D110)</f>
        <v>339.89000000000004</v>
      </c>
      <c r="E111" s="4"/>
    </row>
    <row r="112" spans="1:5" ht="24" customHeight="1">
      <c r="A112" s="16" t="s">
        <v>67</v>
      </c>
      <c r="B112" s="17" t="str">
        <f>IFERROR(VLOOKUP(TRIM(A112),DobavljaciOIB,2,FALSE),"")</f>
        <v>22248533094</v>
      </c>
      <c r="C112" s="2" t="s">
        <v>68</v>
      </c>
      <c r="D112" s="3">
        <v>0</v>
      </c>
      <c r="E112" s="2" t="s">
        <v>12</v>
      </c>
    </row>
    <row r="113" spans="1:5">
      <c r="A113" s="18" t="str">
        <f>"Ukupno "&amp;A112</f>
        <v>Ukupno TAPESS D.O.O.</v>
      </c>
      <c r="B113" s="4"/>
      <c r="C113" s="4"/>
      <c r="D113" s="5">
        <f>SUM(D112)</f>
        <v>0</v>
      </c>
      <c r="E113" s="4"/>
    </row>
    <row r="114" spans="1:5" ht="24" customHeight="1">
      <c r="A114" s="16" t="s">
        <v>69</v>
      </c>
      <c r="B114" s="17" t="str">
        <f>IFERROR(VLOOKUP(TRIM(A114),DobavljaciOIB,2,FALSE),"")</f>
        <v>86357741882</v>
      </c>
      <c r="C114" s="2" t="s">
        <v>70</v>
      </c>
      <c r="D114" s="3">
        <v>305.36</v>
      </c>
      <c r="E114" s="2" t="s">
        <v>71</v>
      </c>
    </row>
    <row r="115" spans="1:5" ht="24" customHeight="1">
      <c r="A115" s="6"/>
      <c r="B115" s="6"/>
      <c r="C115" s="6"/>
      <c r="D115" s="3">
        <v>0</v>
      </c>
      <c r="E115" s="7" t="s">
        <v>71</v>
      </c>
    </row>
    <row r="116" spans="1:5">
      <c r="A116" s="18" t="str">
        <f>"Ukupno "&amp;A114</f>
        <v>Ukupno IMAGE ENTER D.O.O.</v>
      </c>
      <c r="B116" s="4"/>
      <c r="C116" s="40"/>
      <c r="D116" s="5">
        <f>SUM(D114:D115)</f>
        <v>305.36</v>
      </c>
      <c r="E116" s="4"/>
    </row>
    <row r="117" spans="1:5" ht="24" customHeight="1">
      <c r="A117" s="19" t="s">
        <v>72</v>
      </c>
      <c r="B117" s="20" t="str">
        <f>IFERROR(VLOOKUP(TRIM(A117),DobavljaciOIB,2,FALSE),"")</f>
        <v>12878651060</v>
      </c>
      <c r="C117" s="7" t="s">
        <v>73</v>
      </c>
      <c r="D117" s="3">
        <v>0</v>
      </c>
      <c r="E117" s="7" t="s">
        <v>74</v>
      </c>
    </row>
    <row r="118" spans="1:5" ht="24" customHeight="1">
      <c r="A118" s="8"/>
      <c r="B118" s="8"/>
      <c r="C118" s="8"/>
      <c r="D118" s="3">
        <v>0</v>
      </c>
      <c r="E118" s="2" t="s">
        <v>74</v>
      </c>
    </row>
    <row r="119" spans="1:5" ht="32.25" customHeight="1">
      <c r="A119" s="37" t="str">
        <f>"Ukupno "&amp;A117</f>
        <v>Ukupno ZAVOD ZA JAVNO ZDRAVSTVO KKŽ</v>
      </c>
      <c r="B119" s="38"/>
      <c r="C119" s="38"/>
      <c r="D119" s="39">
        <f>SUM(D117:D118)</f>
        <v>0</v>
      </c>
      <c r="E119" s="38"/>
    </row>
    <row r="120" spans="1:5" ht="24" customHeight="1">
      <c r="A120" s="16" t="s">
        <v>75</v>
      </c>
      <c r="B120" s="17" t="str">
        <f>IFERROR(VLOOKUP(TRIM(A120),DobavljaciOIB,2,FALSE),"")</f>
        <v>11986803153</v>
      </c>
      <c r="C120" s="2" t="s">
        <v>76</v>
      </c>
      <c r="D120" s="3">
        <v>44.03</v>
      </c>
      <c r="E120" s="2" t="s">
        <v>49</v>
      </c>
    </row>
    <row r="121" spans="1:5">
      <c r="A121" s="18" t="str">
        <f>"Ukupno "&amp;A120</f>
        <v>Ukupno COMPUTER SERVICE</v>
      </c>
      <c r="B121" s="4"/>
      <c r="C121" s="4"/>
      <c r="D121" s="5">
        <f>SUM(D120:D120)</f>
        <v>44.03</v>
      </c>
      <c r="E121" s="4"/>
    </row>
    <row r="122" spans="1:5" ht="24" customHeight="1">
      <c r="A122" s="16" t="s">
        <v>77</v>
      </c>
      <c r="B122" s="17" t="str">
        <f>IFERROR(VLOOKUP(TRIM(A122),DobavljaciOIB,2,FALSE),"")</f>
        <v>76842508189</v>
      </c>
      <c r="C122" s="2" t="s">
        <v>9</v>
      </c>
      <c r="D122" s="3">
        <v>0</v>
      </c>
      <c r="E122" s="2" t="s">
        <v>15</v>
      </c>
    </row>
    <row r="123" spans="1:5" ht="35.25" customHeight="1">
      <c r="A123" s="37" t="str">
        <f>"Ukupno "&amp;A122</f>
        <v>Ukupno ZAGREBAČKE PEKARNE KLARA</v>
      </c>
      <c r="B123" s="38"/>
      <c r="C123" s="38"/>
      <c r="D123" s="39">
        <f>SUM(D122:D122)</f>
        <v>0</v>
      </c>
      <c r="E123" s="38"/>
    </row>
    <row r="124" spans="1:5" ht="24" customHeight="1">
      <c r="A124" s="16" t="s">
        <v>159</v>
      </c>
      <c r="B124" s="17" t="str">
        <f>IFERROR(VLOOKUP(TRIM(A124),DobavljaciOIB,2,FALSE),"")</f>
        <v>28979070637</v>
      </c>
      <c r="C124" s="2" t="s">
        <v>14</v>
      </c>
      <c r="D124" s="3">
        <v>493.43</v>
      </c>
      <c r="E124" s="2" t="s">
        <v>26</v>
      </c>
    </row>
    <row r="125" spans="1:5">
      <c r="A125" s="18" t="str">
        <f>"Ukupno "&amp;A124</f>
        <v>Ukupno EL-TE TRGOVINA D.O.O.</v>
      </c>
      <c r="B125" s="4"/>
      <c r="C125" s="4"/>
      <c r="D125" s="5">
        <f>SUM(D124:D124)</f>
        <v>493.43</v>
      </c>
      <c r="E125" s="4"/>
    </row>
    <row r="126" spans="1:5" ht="24" customHeight="1">
      <c r="A126" s="16" t="s">
        <v>79</v>
      </c>
      <c r="B126" s="17" t="str">
        <f>IFERROR(VLOOKUP(TRIM(A126),DobavljaciOIB,2,FALSE),"")</f>
        <v>43413546068</v>
      </c>
      <c r="C126" s="2" t="s">
        <v>80</v>
      </c>
      <c r="D126" s="3">
        <v>175</v>
      </c>
      <c r="E126" s="2" t="s">
        <v>49</v>
      </c>
    </row>
    <row r="127" spans="1:5" s="30" customFormat="1" ht="24" customHeight="1">
      <c r="A127" s="16"/>
      <c r="B127" s="17"/>
      <c r="C127" s="2"/>
      <c r="D127" s="3">
        <v>175</v>
      </c>
      <c r="E127" s="2" t="s">
        <v>49</v>
      </c>
    </row>
    <row r="128" spans="1:5" ht="33" customHeight="1">
      <c r="A128" s="41" t="str">
        <f>"Ukupno "&amp;A126</f>
        <v>Ukupno ZAVOD ZA INFORMATIKU OSIJEK</v>
      </c>
      <c r="B128" s="42"/>
      <c r="C128" s="42"/>
      <c r="D128" s="43">
        <f>SUM(D126:D127)</f>
        <v>350</v>
      </c>
      <c r="E128" s="42"/>
    </row>
    <row r="129" spans="1:5" ht="24" customHeight="1">
      <c r="A129" s="16" t="s">
        <v>81</v>
      </c>
      <c r="B129" s="17" t="str">
        <f>IFERROR(VLOOKUP(TRIM(A129),DobavljaciOIB,2,FALSE),"")</f>
        <v>85821130368</v>
      </c>
      <c r="C129" s="2" t="s">
        <v>9</v>
      </c>
      <c r="D129" s="3">
        <v>1.66</v>
      </c>
      <c r="E129" s="2" t="s">
        <v>82</v>
      </c>
    </row>
    <row r="130" spans="1:5">
      <c r="A130" s="18" t="str">
        <f>"Ukupno "&amp;A129</f>
        <v>Ukupno FINA</v>
      </c>
      <c r="B130" s="4"/>
      <c r="C130" s="4"/>
      <c r="D130" s="5">
        <f>SUM(D129:D129)</f>
        <v>1.66</v>
      </c>
      <c r="E130" s="4"/>
    </row>
    <row r="131" spans="1:5" ht="24" customHeight="1">
      <c r="A131" s="16" t="s">
        <v>83</v>
      </c>
      <c r="B131" s="17" t="str">
        <f>IFERROR(VLOOKUP(TRIM(A131),DobavljaciOIB,2,FALSE),"")</f>
        <v>43965974818</v>
      </c>
      <c r="C131" s="2" t="s">
        <v>9</v>
      </c>
      <c r="D131" s="3">
        <v>6.64</v>
      </c>
      <c r="E131" s="2" t="s">
        <v>10</v>
      </c>
    </row>
    <row r="132" spans="1:5" ht="24" customHeight="1">
      <c r="A132" s="6"/>
      <c r="B132" s="6"/>
      <c r="C132" s="6"/>
      <c r="D132" s="3">
        <v>17.36</v>
      </c>
      <c r="E132" s="7" t="s">
        <v>10</v>
      </c>
    </row>
    <row r="133" spans="1:5">
      <c r="A133" s="18" t="str">
        <f>"Ukupno "&amp;A131</f>
        <v>Ukupno HEP ELEKTRA</v>
      </c>
      <c r="B133" s="4"/>
      <c r="C133" s="4"/>
      <c r="D133" s="5">
        <f>SUM(D131:D132)</f>
        <v>24</v>
      </c>
      <c r="E133" s="4"/>
    </row>
    <row r="134" spans="1:5" ht="35.25" customHeight="1">
      <c r="A134" s="19" t="s">
        <v>164</v>
      </c>
      <c r="B134" s="20" t="str">
        <f>IFERROR(VLOOKUP(TRIM(A134),DobavljaciOIB,2,FALSE),"")</f>
        <v>36825320511</v>
      </c>
      <c r="C134" s="7" t="s">
        <v>14</v>
      </c>
      <c r="D134" s="3">
        <v>175</v>
      </c>
      <c r="E134" s="7" t="s">
        <v>52</v>
      </c>
    </row>
    <row r="135" spans="1:5" s="30" customFormat="1" ht="35.25" customHeight="1">
      <c r="A135" s="33"/>
      <c r="B135" s="34"/>
      <c r="C135" s="35"/>
      <c r="D135" s="36">
        <v>50</v>
      </c>
      <c r="E135" s="35" t="s">
        <v>52</v>
      </c>
    </row>
    <row r="136" spans="1:5" ht="28.8">
      <c r="A136" s="18" t="str">
        <f>"Ukupno "&amp;A134</f>
        <v>Ukupno JAVNA VATRGOGASNA POSTROJBA GRADA KRIŽEVACA</v>
      </c>
      <c r="B136" s="4"/>
      <c r="C136" s="4"/>
      <c r="D136" s="5">
        <f>SUM(D134:D135)</f>
        <v>225</v>
      </c>
      <c r="E136" s="4"/>
    </row>
    <row r="137" spans="1:5" ht="24" customHeight="1">
      <c r="A137" s="19" t="s">
        <v>85</v>
      </c>
      <c r="B137" s="20" t="str">
        <f>IFERROR(VLOOKUP(TRIM(A137),DobavljaciOIB,2,FALSE),"")</f>
        <v>12160519791</v>
      </c>
      <c r="C137" s="7" t="s">
        <v>86</v>
      </c>
      <c r="D137" s="3">
        <v>0</v>
      </c>
      <c r="E137" s="7" t="s">
        <v>15</v>
      </c>
    </row>
    <row r="138" spans="1:5" ht="24" customHeight="1">
      <c r="A138" s="8"/>
      <c r="B138" s="8"/>
      <c r="C138" s="8"/>
      <c r="D138" s="3">
        <v>0</v>
      </c>
      <c r="E138" s="2" t="s">
        <v>15</v>
      </c>
    </row>
    <row r="139" spans="1:5">
      <c r="A139" s="18" t="str">
        <f>"Ukupno "&amp;A137</f>
        <v>Ukupno NJEGOVAC OBRT</v>
      </c>
      <c r="B139" s="4"/>
      <c r="C139" s="4"/>
      <c r="D139" s="5">
        <f>SUM(D137:D138)</f>
        <v>0</v>
      </c>
      <c r="E139" s="4"/>
    </row>
    <row r="140" spans="1:5" ht="24" customHeight="1">
      <c r="A140" s="16" t="s">
        <v>87</v>
      </c>
      <c r="B140" s="17" t="str">
        <f>IFERROR(VLOOKUP(TRIM(A140),DobavljaciOIB,2,FALSE),"")</f>
        <v>23071028130</v>
      </c>
      <c r="C140" s="2" t="s">
        <v>9</v>
      </c>
      <c r="D140" s="3">
        <v>0</v>
      </c>
      <c r="E140" s="2" t="s">
        <v>36</v>
      </c>
    </row>
    <row r="141" spans="1:5">
      <c r="A141" s="18" t="str">
        <f>"Ukupno "&amp;A140</f>
        <v>Ukupno O.M.SUPPORT</v>
      </c>
      <c r="B141" s="4"/>
      <c r="C141" s="4"/>
      <c r="D141" s="5">
        <f>SUM(D140)</f>
        <v>0</v>
      </c>
      <c r="E141" s="4"/>
    </row>
    <row r="142" spans="1:5" ht="24" customHeight="1">
      <c r="A142" s="16" t="s">
        <v>88</v>
      </c>
      <c r="B142" s="17" t="str">
        <f>IFERROR(VLOOKUP(TRIM(A142),DobavljaciOIB,2,FALSE),"")</f>
        <v>18928523252</v>
      </c>
      <c r="C142" s="2" t="s">
        <v>73</v>
      </c>
      <c r="D142" s="3">
        <v>0</v>
      </c>
      <c r="E142" s="2" t="s">
        <v>15</v>
      </c>
    </row>
    <row r="143" spans="1:5" ht="24" customHeight="1">
      <c r="A143" s="6"/>
      <c r="B143" s="6"/>
      <c r="C143" s="6"/>
      <c r="D143" s="3">
        <v>0</v>
      </c>
      <c r="E143" s="7" t="s">
        <v>15</v>
      </c>
    </row>
    <row r="144" spans="1:5">
      <c r="A144" s="18" t="str">
        <f>"Ukupno "&amp;A142</f>
        <v>Ukupno PODRAVKA D.D.</v>
      </c>
      <c r="B144" s="4"/>
      <c r="C144" s="4"/>
      <c r="D144" s="5">
        <f>SUM(D142:D143)</f>
        <v>0</v>
      </c>
      <c r="E144" s="4"/>
    </row>
    <row r="145" spans="1:5">
      <c r="A145" s="9" t="s">
        <v>89</v>
      </c>
      <c r="B145" s="9"/>
      <c r="C145" s="9"/>
      <c r="D145" s="10">
        <f>SUM(D9+D11+D28+D32+D35+D37+D39+D42+D44+D46+D48+D50+D52+D55+D57+D59+D61+D63+D65+D67+D72+D74+D77+D79+D82+D85+D88+D91+D93+D95+D97+D105+D111+D113+D116+D119+D121+D123+D125+D128+D130+D133+D136+D139+D141+D144)</f>
        <v>5606.25</v>
      </c>
      <c r="E145" s="9"/>
    </row>
    <row r="147" spans="1:5" ht="32.1" customHeight="1">
      <c r="A147" s="54" t="s">
        <v>90</v>
      </c>
      <c r="B147" s="51"/>
      <c r="C147" s="51"/>
      <c r="D147" s="51"/>
      <c r="E147" s="51"/>
    </row>
  </sheetData>
  <autoFilter ref="A6:E145" xr:uid="{00000000-0009-0000-0000-000000000000}"/>
  <mergeCells count="4">
    <mergeCell ref="A2:E2"/>
    <mergeCell ref="A1:E1"/>
    <mergeCell ref="A4:E4"/>
    <mergeCell ref="A147:E147"/>
  </mergeCells>
  <dataValidations count="1">
    <dataValidation type="list" allowBlank="1" showInputMessage="1" errorTitle="Dobavljač nije u šifrarniku" error="Dodaj dobavljača i OIB u list &quot;Šifrarnik dobavljača&quot;, zatim ga odaberi iz popisa." promptTitle="Odabir dobavljača" prompt="Popis se automatski proširuje kada dodaš novog dobavljača u šifrarnik." sqref="A7:A8 A10 A12 A29 A33 A36 A38 A40 A43 A45 A47 A49 A51 A53 A56 A58 A60 A62 A64 A66 A68 A73 A75 A78 A80 A83 A86 A89 A92 A94 A96 A98 A106 A112 A114 A117 A120 A122 A124 A126:A127 A129 A131 A134:A135 A137 A140 A142" xr:uid="{00000000-0002-0000-0000-000000000000}">
      <formula1>Dobavljaci</formula1>
    </dataValidation>
  </dataValidations>
  <pageMargins left="0.75" right="0.75" top="1" bottom="1" header="0.5" footer="0.5"/>
  <pageSetup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GridLines="0" zoomScaleNormal="100" workbookViewId="0">
      <pane ySplit="6" topLeftCell="A7" activePane="bottomLeft" state="frozen"/>
      <selection pane="bottomLeft" activeCell="B21" sqref="B21"/>
    </sheetView>
  </sheetViews>
  <sheetFormatPr defaultRowHeight="14.4"/>
  <cols>
    <col min="1" max="1" width="24" customWidth="1"/>
    <col min="2" max="2" width="78.5546875" customWidth="1"/>
  </cols>
  <sheetData>
    <row r="1" spans="1:2" ht="24" customHeight="1">
      <c r="A1" s="52" t="s">
        <v>91</v>
      </c>
      <c r="B1" s="51"/>
    </row>
    <row r="2" spans="1:2" ht="24" customHeight="1">
      <c r="A2" s="50" t="s">
        <v>1</v>
      </c>
      <c r="B2" s="51"/>
    </row>
    <row r="3" spans="1:2" ht="8.1" customHeight="1"/>
    <row r="4" spans="1:2" ht="33.9" customHeight="1">
      <c r="A4" s="53" t="s">
        <v>92</v>
      </c>
      <c r="B4" s="51"/>
    </row>
    <row r="5" spans="1:2" ht="9.9" customHeight="1"/>
    <row r="6" spans="1:2" ht="38.1" customHeight="1">
      <c r="A6" s="1" t="s">
        <v>6</v>
      </c>
      <c r="B6" s="1" t="s">
        <v>7</v>
      </c>
    </row>
    <row r="7" spans="1:2" ht="26.1" customHeight="1">
      <c r="A7" s="11">
        <v>7424.24</v>
      </c>
      <c r="B7" s="12" t="s">
        <v>93</v>
      </c>
    </row>
    <row r="8" spans="1:2" ht="26.1" customHeight="1">
      <c r="A8" s="11">
        <v>300</v>
      </c>
      <c r="B8" s="13" t="s">
        <v>94</v>
      </c>
    </row>
    <row r="9" spans="1:2" ht="26.1" customHeight="1">
      <c r="A9" s="11">
        <v>1225</v>
      </c>
      <c r="B9" s="12" t="s">
        <v>95</v>
      </c>
    </row>
    <row r="10" spans="1:2" ht="26.1" customHeight="1">
      <c r="A10" s="11">
        <v>61</v>
      </c>
      <c r="B10" s="13" t="s">
        <v>96</v>
      </c>
    </row>
    <row r="11" spans="1:2" ht="26.1" customHeight="1">
      <c r="A11" s="11">
        <v>187.67</v>
      </c>
      <c r="B11" s="12" t="s">
        <v>97</v>
      </c>
    </row>
    <row r="12" spans="1:2" ht="26.1" customHeight="1">
      <c r="A12" s="11">
        <v>0</v>
      </c>
      <c r="B12" s="13" t="s">
        <v>98</v>
      </c>
    </row>
    <row r="13" spans="1:2" ht="26.1" customHeight="1">
      <c r="A13" s="11">
        <v>0</v>
      </c>
      <c r="B13" s="12" t="s">
        <v>99</v>
      </c>
    </row>
    <row r="14" spans="1:2" ht="26.1" customHeight="1">
      <c r="A14" s="11">
        <v>0</v>
      </c>
      <c r="B14" s="13" t="s">
        <v>17</v>
      </c>
    </row>
    <row r="15" spans="1:2" ht="26.1" customHeight="1">
      <c r="A15" s="11">
        <v>0</v>
      </c>
      <c r="B15" s="12" t="s">
        <v>36</v>
      </c>
    </row>
    <row r="16" spans="1:2" ht="26.1" customHeight="1">
      <c r="A16" s="14">
        <f>SUM(A7:A15)</f>
        <v>9197.91</v>
      </c>
      <c r="B16" s="15" t="s">
        <v>100</v>
      </c>
    </row>
    <row r="18" spans="1:2" ht="24" customHeight="1">
      <c r="A18" s="55" t="s">
        <v>101</v>
      </c>
      <c r="B18" s="51"/>
    </row>
  </sheetData>
  <autoFilter ref="A6:B15" xr:uid="{00000000-0009-0000-0000-000001000000}"/>
  <mergeCells count="4">
    <mergeCell ref="A4:B4"/>
    <mergeCell ref="A2:B2"/>
    <mergeCell ref="A1:B1"/>
    <mergeCell ref="A18:B18"/>
  </mergeCells>
  <pageMargins left="0.75" right="0.75" top="1" bottom="1" header="0.5" footer="0.5"/>
  <pageSetup scale="8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3"/>
  <sheetViews>
    <sheetView showGridLines="0" zoomScaleNormal="100" workbookViewId="0">
      <pane ySplit="6" topLeftCell="A7" activePane="bottomLeft" state="frozen"/>
      <selection pane="bottomLeft" activeCell="B25" sqref="B25"/>
    </sheetView>
  </sheetViews>
  <sheetFormatPr defaultRowHeight="14.4"/>
  <cols>
    <col min="1" max="1" width="24" customWidth="1"/>
    <col min="2" max="2" width="80" customWidth="1"/>
  </cols>
  <sheetData>
    <row r="1" spans="1:2" ht="24" customHeight="1">
      <c r="A1" s="52" t="s">
        <v>102</v>
      </c>
      <c r="B1" s="51"/>
    </row>
    <row r="2" spans="1:2" ht="24" customHeight="1">
      <c r="A2" s="50" t="s">
        <v>1</v>
      </c>
      <c r="B2" s="51"/>
    </row>
    <row r="3" spans="1:2" ht="8.1" customHeight="1"/>
    <row r="4" spans="1:2" ht="33.9" customHeight="1">
      <c r="A4" s="53" t="s">
        <v>92</v>
      </c>
      <c r="B4" s="51"/>
    </row>
    <row r="5" spans="1:2" ht="9.9" customHeight="1"/>
    <row r="6" spans="1:2" ht="38.1" customHeight="1">
      <c r="A6" s="1" t="s">
        <v>6</v>
      </c>
      <c r="B6" s="1" t="s">
        <v>7</v>
      </c>
    </row>
    <row r="7" spans="1:2" ht="26.1" customHeight="1">
      <c r="A7" s="11">
        <v>128484.97</v>
      </c>
      <c r="B7" s="12" t="s">
        <v>93</v>
      </c>
    </row>
    <row r="8" spans="1:2" ht="26.1" customHeight="1">
      <c r="A8" s="11">
        <v>0</v>
      </c>
      <c r="B8" s="13" t="s">
        <v>94</v>
      </c>
    </row>
    <row r="9" spans="1:2" ht="26.1" customHeight="1">
      <c r="A9" s="11">
        <v>21216.3</v>
      </c>
      <c r="B9" s="12" t="s">
        <v>95</v>
      </c>
    </row>
    <row r="10" spans="1:2" ht="26.1" customHeight="1">
      <c r="A10" s="11">
        <v>1585.93</v>
      </c>
      <c r="B10" s="13" t="s">
        <v>97</v>
      </c>
    </row>
    <row r="11" spans="1:2" ht="26.1" customHeight="1">
      <c r="A11" s="14">
        <f>SUM(A7:A10)</f>
        <v>151287.19999999998</v>
      </c>
      <c r="B11" s="15" t="s">
        <v>103</v>
      </c>
    </row>
    <row r="13" spans="1:2" ht="24" customHeight="1">
      <c r="A13" s="55" t="s">
        <v>101</v>
      </c>
      <c r="B13" s="51"/>
    </row>
  </sheetData>
  <autoFilter ref="A6:B10" xr:uid="{00000000-0009-0000-0000-000002000000}"/>
  <mergeCells count="4">
    <mergeCell ref="A4:B4"/>
    <mergeCell ref="A13:B13"/>
    <mergeCell ref="A2:B2"/>
    <mergeCell ref="A1:B1"/>
  </mergeCells>
  <pageMargins left="0.75" right="0.75" top="1" bottom="1" header="0.5" footer="0.5"/>
  <pageSetup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00"/>
  <sheetViews>
    <sheetView showGridLines="0" workbookViewId="0">
      <pane ySplit="1" topLeftCell="A26" activePane="bottomLeft" state="frozen"/>
      <selection pane="bottomLeft" activeCell="C58" sqref="C58"/>
    </sheetView>
  </sheetViews>
  <sheetFormatPr defaultRowHeight="14.4"/>
  <cols>
    <col min="1" max="1" width="42" customWidth="1"/>
    <col min="2" max="2" width="16" customWidth="1"/>
    <col min="3" max="3" width="24" customWidth="1"/>
    <col min="5" max="5" width="55" customWidth="1"/>
  </cols>
  <sheetData>
    <row r="1" spans="1:5">
      <c r="A1" s="21" t="s">
        <v>104</v>
      </c>
      <c r="B1" s="21" t="s">
        <v>105</v>
      </c>
      <c r="C1" s="21" t="s">
        <v>106</v>
      </c>
      <c r="E1" s="22" t="s">
        <v>107</v>
      </c>
    </row>
    <row r="2" spans="1:5" ht="57.6">
      <c r="A2" s="24" t="s">
        <v>34</v>
      </c>
      <c r="B2" s="25" t="s">
        <v>108</v>
      </c>
      <c r="C2" s="24" t="s">
        <v>9</v>
      </c>
      <c r="E2" s="23" t="s">
        <v>109</v>
      </c>
    </row>
    <row r="3" spans="1:5">
      <c r="A3" s="26" t="s">
        <v>44</v>
      </c>
      <c r="B3" s="27" t="s">
        <v>110</v>
      </c>
      <c r="C3" s="26" t="s">
        <v>14</v>
      </c>
    </row>
    <row r="4" spans="1:5">
      <c r="A4" s="24" t="s">
        <v>22</v>
      </c>
      <c r="B4" s="25" t="s">
        <v>111</v>
      </c>
      <c r="C4" s="24" t="s">
        <v>9</v>
      </c>
    </row>
    <row r="5" spans="1:5">
      <c r="A5" s="26" t="s">
        <v>35</v>
      </c>
      <c r="B5" s="27" t="s">
        <v>112</v>
      </c>
      <c r="C5" s="26" t="s">
        <v>9</v>
      </c>
    </row>
    <row r="6" spans="1:5">
      <c r="A6" s="24" t="s">
        <v>75</v>
      </c>
      <c r="B6" s="25" t="s">
        <v>113</v>
      </c>
      <c r="C6" s="24" t="s">
        <v>76</v>
      </c>
    </row>
    <row r="7" spans="1:5">
      <c r="A7" s="26" t="s">
        <v>60</v>
      </c>
      <c r="B7" s="27" t="s">
        <v>114</v>
      </c>
      <c r="C7" s="26" t="s">
        <v>61</v>
      </c>
    </row>
    <row r="8" spans="1:5">
      <c r="A8" s="24" t="s">
        <v>81</v>
      </c>
      <c r="B8" s="25" t="s">
        <v>115</v>
      </c>
      <c r="C8" s="24" t="s">
        <v>9</v>
      </c>
    </row>
    <row r="9" spans="1:5">
      <c r="A9" s="26" t="s">
        <v>62</v>
      </c>
      <c r="B9" s="27" t="s">
        <v>116</v>
      </c>
      <c r="C9" s="26" t="s">
        <v>9</v>
      </c>
    </row>
    <row r="10" spans="1:5">
      <c r="A10" s="24" t="s">
        <v>41</v>
      </c>
      <c r="B10" s="25" t="s">
        <v>117</v>
      </c>
      <c r="C10" s="24" t="s">
        <v>42</v>
      </c>
    </row>
    <row r="11" spans="1:5">
      <c r="A11" s="26" t="s">
        <v>83</v>
      </c>
      <c r="B11" s="27" t="s">
        <v>118</v>
      </c>
      <c r="C11" s="26" t="s">
        <v>9</v>
      </c>
    </row>
    <row r="12" spans="1:5">
      <c r="A12" s="24" t="s">
        <v>8</v>
      </c>
      <c r="B12" s="25" t="s">
        <v>119</v>
      </c>
      <c r="C12" s="24" t="s">
        <v>9</v>
      </c>
    </row>
    <row r="13" spans="1:5">
      <c r="A13" s="26" t="s">
        <v>57</v>
      </c>
      <c r="B13" s="27" t="s">
        <v>120</v>
      </c>
      <c r="C13" s="26" t="s">
        <v>58</v>
      </c>
    </row>
    <row r="14" spans="1:5">
      <c r="A14" s="24" t="s">
        <v>69</v>
      </c>
      <c r="B14" s="25" t="s">
        <v>121</v>
      </c>
      <c r="C14" s="24" t="s">
        <v>70</v>
      </c>
    </row>
    <row r="15" spans="1:5">
      <c r="A15" s="26" t="s">
        <v>122</v>
      </c>
      <c r="B15" s="27" t="s">
        <v>123</v>
      </c>
      <c r="C15" s="26" t="s">
        <v>9</v>
      </c>
    </row>
    <row r="16" spans="1:5">
      <c r="A16" s="24" t="s">
        <v>59</v>
      </c>
      <c r="B16" s="25" t="s">
        <v>124</v>
      </c>
      <c r="C16" s="24" t="s">
        <v>14</v>
      </c>
    </row>
    <row r="17" spans="1:3">
      <c r="A17" s="26" t="s">
        <v>27</v>
      </c>
      <c r="B17" s="27" t="s">
        <v>125</v>
      </c>
      <c r="C17" s="26" t="s">
        <v>28</v>
      </c>
    </row>
    <row r="18" spans="1:3">
      <c r="A18" s="24" t="s">
        <v>31</v>
      </c>
      <c r="B18" s="25" t="s">
        <v>126</v>
      </c>
      <c r="C18" s="24" t="s">
        <v>32</v>
      </c>
    </row>
    <row r="19" spans="1:3">
      <c r="A19" s="26" t="s">
        <v>39</v>
      </c>
      <c r="B19" s="27" t="s">
        <v>127</v>
      </c>
      <c r="C19" s="26" t="s">
        <v>40</v>
      </c>
    </row>
    <row r="20" spans="1:3">
      <c r="A20" s="24" t="s">
        <v>66</v>
      </c>
      <c r="B20" s="25" t="s">
        <v>128</v>
      </c>
      <c r="C20" s="24" t="s">
        <v>14</v>
      </c>
    </row>
    <row r="21" spans="1:3">
      <c r="A21" s="26" t="s">
        <v>65</v>
      </c>
      <c r="B21" s="27" t="s">
        <v>129</v>
      </c>
      <c r="C21" s="26" t="s">
        <v>14</v>
      </c>
    </row>
    <row r="22" spans="1:3">
      <c r="A22" s="24" t="s">
        <v>130</v>
      </c>
      <c r="B22" s="25" t="s">
        <v>131</v>
      </c>
      <c r="C22" s="24" t="s">
        <v>14</v>
      </c>
    </row>
    <row r="23" spans="1:3">
      <c r="A23" s="26" t="s">
        <v>25</v>
      </c>
      <c r="B23" s="27" t="s">
        <v>132</v>
      </c>
      <c r="C23" s="26" t="s">
        <v>14</v>
      </c>
    </row>
    <row r="24" spans="1:3">
      <c r="A24" s="24" t="s">
        <v>11</v>
      </c>
      <c r="B24" s="25" t="s">
        <v>133</v>
      </c>
      <c r="C24" s="24" t="s">
        <v>9</v>
      </c>
    </row>
    <row r="25" spans="1:3">
      <c r="A25" s="26" t="s">
        <v>18</v>
      </c>
      <c r="B25" s="27" t="s">
        <v>134</v>
      </c>
      <c r="C25" s="26" t="s">
        <v>19</v>
      </c>
    </row>
    <row r="26" spans="1:3">
      <c r="A26" s="24" t="s">
        <v>135</v>
      </c>
      <c r="B26" s="25" t="s">
        <v>136</v>
      </c>
      <c r="C26" s="24" t="s">
        <v>14</v>
      </c>
    </row>
    <row r="27" spans="1:3">
      <c r="A27" s="26" t="s">
        <v>21</v>
      </c>
      <c r="B27" s="27" t="s">
        <v>137</v>
      </c>
      <c r="C27" s="26" t="s">
        <v>9</v>
      </c>
    </row>
    <row r="28" spans="1:3">
      <c r="A28" s="24" t="s">
        <v>85</v>
      </c>
      <c r="B28" s="25" t="s">
        <v>138</v>
      </c>
      <c r="C28" s="24" t="s">
        <v>86</v>
      </c>
    </row>
    <row r="29" spans="1:3">
      <c r="A29" s="26" t="s">
        <v>87</v>
      </c>
      <c r="B29" s="27" t="s">
        <v>139</v>
      </c>
      <c r="C29" s="26" t="s">
        <v>9</v>
      </c>
    </row>
    <row r="30" spans="1:3">
      <c r="A30" s="24" t="s">
        <v>56</v>
      </c>
      <c r="B30" s="25" t="s">
        <v>140</v>
      </c>
      <c r="C30" s="24" t="s">
        <v>9</v>
      </c>
    </row>
    <row r="31" spans="1:3">
      <c r="A31" s="26" t="s">
        <v>88</v>
      </c>
      <c r="B31" s="27" t="s">
        <v>141</v>
      </c>
      <c r="C31" s="26" t="s">
        <v>73</v>
      </c>
    </row>
    <row r="32" spans="1:3">
      <c r="A32" s="24" t="s">
        <v>48</v>
      </c>
      <c r="B32" s="25" t="s">
        <v>142</v>
      </c>
      <c r="C32" s="24" t="s">
        <v>38</v>
      </c>
    </row>
    <row r="33" spans="1:3">
      <c r="A33" s="26" t="s">
        <v>84</v>
      </c>
      <c r="B33" s="27" t="s">
        <v>143</v>
      </c>
      <c r="C33" s="26" t="s">
        <v>14</v>
      </c>
    </row>
    <row r="34" spans="1:3">
      <c r="A34" s="24" t="s">
        <v>47</v>
      </c>
      <c r="B34" s="25" t="s">
        <v>144</v>
      </c>
      <c r="C34" s="24" t="s">
        <v>14</v>
      </c>
    </row>
    <row r="35" spans="1:3">
      <c r="A35" s="26" t="s">
        <v>78</v>
      </c>
      <c r="B35" s="27" t="s">
        <v>145</v>
      </c>
      <c r="C35" s="26" t="s">
        <v>14</v>
      </c>
    </row>
    <row r="36" spans="1:3">
      <c r="A36" s="24" t="s">
        <v>67</v>
      </c>
      <c r="B36" s="25" t="s">
        <v>146</v>
      </c>
      <c r="C36" s="24" t="s">
        <v>68</v>
      </c>
    </row>
    <row r="37" spans="1:3">
      <c r="A37" s="26" t="s">
        <v>29</v>
      </c>
      <c r="B37" s="27" t="s">
        <v>147</v>
      </c>
      <c r="C37" s="26" t="s">
        <v>30</v>
      </c>
    </row>
    <row r="38" spans="1:3">
      <c r="A38" s="24" t="s">
        <v>148</v>
      </c>
      <c r="B38" s="25" t="s">
        <v>149</v>
      </c>
      <c r="C38" s="24" t="s">
        <v>42</v>
      </c>
    </row>
    <row r="39" spans="1:3">
      <c r="A39" s="26" t="s">
        <v>54</v>
      </c>
      <c r="B39" s="27" t="s">
        <v>150</v>
      </c>
      <c r="C39" s="26" t="s">
        <v>9</v>
      </c>
    </row>
    <row r="40" spans="1:3">
      <c r="A40" s="24" t="s">
        <v>45</v>
      </c>
      <c r="B40" s="25" t="s">
        <v>151</v>
      </c>
      <c r="C40" s="24" t="s">
        <v>46</v>
      </c>
    </row>
    <row r="41" spans="1:3">
      <c r="A41" s="26" t="s">
        <v>37</v>
      </c>
      <c r="B41" s="27" t="s">
        <v>152</v>
      </c>
      <c r="C41" s="26" t="s">
        <v>38</v>
      </c>
    </row>
    <row r="42" spans="1:3">
      <c r="A42" s="24" t="s">
        <v>77</v>
      </c>
      <c r="B42" s="25" t="s">
        <v>153</v>
      </c>
      <c r="C42" s="24" t="s">
        <v>9</v>
      </c>
    </row>
    <row r="43" spans="1:3">
      <c r="A43" s="26" t="s">
        <v>79</v>
      </c>
      <c r="B43" s="27" t="s">
        <v>154</v>
      </c>
      <c r="C43" s="26" t="s">
        <v>80</v>
      </c>
    </row>
    <row r="44" spans="1:3">
      <c r="A44" s="24" t="s">
        <v>72</v>
      </c>
      <c r="B44" s="25" t="s">
        <v>155</v>
      </c>
      <c r="C44" s="24" t="s">
        <v>73</v>
      </c>
    </row>
    <row r="45" spans="1:3">
      <c r="A45" s="26" t="s">
        <v>50</v>
      </c>
      <c r="B45" s="27" t="s">
        <v>156</v>
      </c>
      <c r="C45" s="26" t="s">
        <v>51</v>
      </c>
    </row>
    <row r="46" spans="1:3">
      <c r="A46" s="24" t="s">
        <v>24</v>
      </c>
      <c r="B46" s="25" t="s">
        <v>157</v>
      </c>
      <c r="C46" s="24" t="s">
        <v>9</v>
      </c>
    </row>
    <row r="47" spans="1:3">
      <c r="A47" s="26" t="s">
        <v>63</v>
      </c>
      <c r="B47" s="27" t="s">
        <v>158</v>
      </c>
      <c r="C47" s="26" t="s">
        <v>9</v>
      </c>
    </row>
    <row r="48" spans="1:3">
      <c r="A48" s="28" t="s">
        <v>159</v>
      </c>
      <c r="B48" s="27" t="s">
        <v>160</v>
      </c>
      <c r="C48" s="28" t="s">
        <v>14</v>
      </c>
    </row>
    <row r="49" spans="1:3">
      <c r="A49" s="28" t="s">
        <v>161</v>
      </c>
      <c r="B49" s="27" t="s">
        <v>162</v>
      </c>
      <c r="C49" s="28" t="s">
        <v>38</v>
      </c>
    </row>
    <row r="50" spans="1:3" ht="26.4">
      <c r="A50" s="32" t="s">
        <v>164</v>
      </c>
      <c r="B50" s="27" t="s">
        <v>127</v>
      </c>
      <c r="C50" s="28" t="s">
        <v>14</v>
      </c>
    </row>
    <row r="51" spans="1:3">
      <c r="A51" s="28" t="s">
        <v>165</v>
      </c>
      <c r="B51" s="29" t="s">
        <v>167</v>
      </c>
      <c r="C51" s="28" t="s">
        <v>166</v>
      </c>
    </row>
    <row r="52" spans="1:3">
      <c r="A52" s="28"/>
      <c r="B52" s="29"/>
      <c r="C52" s="28"/>
    </row>
    <row r="53" spans="1:3">
      <c r="A53" s="28"/>
      <c r="B53" s="29"/>
      <c r="C53" s="28"/>
    </row>
    <row r="54" spans="1:3">
      <c r="A54" s="28"/>
      <c r="B54" s="29"/>
      <c r="C54" s="28"/>
    </row>
    <row r="55" spans="1:3">
      <c r="A55" s="28"/>
      <c r="B55" s="29"/>
      <c r="C55" s="28"/>
    </row>
    <row r="56" spans="1:3">
      <c r="A56" s="28"/>
      <c r="B56" s="29"/>
      <c r="C56" s="28"/>
    </row>
    <row r="57" spans="1:3">
      <c r="A57" s="28"/>
      <c r="B57" s="29"/>
      <c r="C57" s="28"/>
    </row>
    <row r="58" spans="1:3">
      <c r="A58" s="28"/>
      <c r="B58" s="29"/>
      <c r="C58" s="28"/>
    </row>
    <row r="59" spans="1:3">
      <c r="A59" s="28"/>
      <c r="B59" s="29"/>
      <c r="C59" s="28"/>
    </row>
    <row r="60" spans="1:3">
      <c r="A60" s="28"/>
      <c r="B60" s="29"/>
      <c r="C60" s="28"/>
    </row>
    <row r="61" spans="1:3">
      <c r="A61" s="28"/>
      <c r="B61" s="29"/>
      <c r="C61" s="28"/>
    </row>
    <row r="62" spans="1:3">
      <c r="A62" s="28"/>
      <c r="B62" s="29"/>
      <c r="C62" s="28"/>
    </row>
    <row r="63" spans="1:3">
      <c r="A63" s="28"/>
      <c r="B63" s="29"/>
      <c r="C63" s="28"/>
    </row>
    <row r="64" spans="1:3">
      <c r="A64" s="28"/>
      <c r="B64" s="29"/>
      <c r="C64" s="28"/>
    </row>
    <row r="65" spans="1:3">
      <c r="A65" s="28"/>
      <c r="B65" s="29"/>
      <c r="C65" s="28"/>
    </row>
    <row r="66" spans="1:3">
      <c r="A66" s="28"/>
      <c r="B66" s="29"/>
      <c r="C66" s="28"/>
    </row>
    <row r="67" spans="1:3">
      <c r="A67" s="28"/>
      <c r="B67" s="29"/>
      <c r="C67" s="28"/>
    </row>
    <row r="68" spans="1:3">
      <c r="A68" s="28"/>
      <c r="B68" s="29"/>
      <c r="C68" s="28"/>
    </row>
    <row r="69" spans="1:3">
      <c r="A69" s="28"/>
      <c r="B69" s="29"/>
      <c r="C69" s="28"/>
    </row>
    <row r="70" spans="1:3">
      <c r="A70" s="28"/>
      <c r="B70" s="29"/>
      <c r="C70" s="28"/>
    </row>
    <row r="71" spans="1:3">
      <c r="A71" s="28"/>
      <c r="B71" s="29"/>
      <c r="C71" s="28"/>
    </row>
    <row r="72" spans="1:3">
      <c r="A72" s="28"/>
      <c r="B72" s="29"/>
      <c r="C72" s="28"/>
    </row>
    <row r="73" spans="1:3">
      <c r="A73" s="28"/>
      <c r="B73" s="29"/>
      <c r="C73" s="28"/>
    </row>
    <row r="74" spans="1:3">
      <c r="A74" s="28"/>
      <c r="B74" s="29"/>
      <c r="C74" s="28"/>
    </row>
    <row r="75" spans="1:3">
      <c r="A75" s="28"/>
      <c r="B75" s="29"/>
      <c r="C75" s="28"/>
    </row>
    <row r="76" spans="1:3">
      <c r="A76" s="28"/>
      <c r="B76" s="29"/>
      <c r="C76" s="28"/>
    </row>
    <row r="77" spans="1:3">
      <c r="A77" s="28"/>
      <c r="B77" s="29"/>
      <c r="C77" s="28"/>
    </row>
    <row r="78" spans="1:3">
      <c r="A78" s="28"/>
      <c r="B78" s="29"/>
      <c r="C78" s="28"/>
    </row>
    <row r="79" spans="1:3">
      <c r="A79" s="28"/>
      <c r="B79" s="29"/>
      <c r="C79" s="28"/>
    </row>
    <row r="80" spans="1:3">
      <c r="A80" s="28"/>
      <c r="B80" s="29"/>
      <c r="C80" s="28"/>
    </row>
    <row r="81" spans="1:3">
      <c r="A81" s="28"/>
      <c r="B81" s="29"/>
      <c r="C81" s="28"/>
    </row>
    <row r="82" spans="1:3">
      <c r="A82" s="28"/>
      <c r="B82" s="29"/>
      <c r="C82" s="28"/>
    </row>
    <row r="83" spans="1:3">
      <c r="A83" s="28"/>
      <c r="B83" s="29"/>
      <c r="C83" s="28"/>
    </row>
    <row r="84" spans="1:3">
      <c r="A84" s="28"/>
      <c r="B84" s="29"/>
      <c r="C84" s="28"/>
    </row>
    <row r="85" spans="1:3">
      <c r="A85" s="28"/>
      <c r="B85" s="29"/>
      <c r="C85" s="28"/>
    </row>
    <row r="86" spans="1:3">
      <c r="A86" s="28"/>
      <c r="B86" s="29"/>
      <c r="C86" s="28"/>
    </row>
    <row r="87" spans="1:3">
      <c r="A87" s="28"/>
      <c r="B87" s="29"/>
      <c r="C87" s="28"/>
    </row>
    <row r="88" spans="1:3">
      <c r="A88" s="28"/>
      <c r="B88" s="29"/>
      <c r="C88" s="28"/>
    </row>
    <row r="89" spans="1:3">
      <c r="A89" s="28"/>
      <c r="B89" s="29"/>
      <c r="C89" s="28"/>
    </row>
    <row r="90" spans="1:3">
      <c r="A90" s="28"/>
      <c r="B90" s="29"/>
      <c r="C90" s="28"/>
    </row>
    <row r="91" spans="1:3">
      <c r="A91" s="28"/>
      <c r="B91" s="29"/>
      <c r="C91" s="28"/>
    </row>
    <row r="92" spans="1:3">
      <c r="A92" s="28"/>
      <c r="B92" s="29"/>
      <c r="C92" s="28"/>
    </row>
    <row r="93" spans="1:3">
      <c r="A93" s="28"/>
      <c r="B93" s="29"/>
      <c r="C93" s="28"/>
    </row>
    <row r="94" spans="1:3">
      <c r="A94" s="28"/>
      <c r="B94" s="29"/>
      <c r="C94" s="28"/>
    </row>
    <row r="95" spans="1:3">
      <c r="A95" s="28"/>
      <c r="B95" s="29"/>
      <c r="C95" s="28"/>
    </row>
    <row r="96" spans="1:3">
      <c r="A96" s="28"/>
      <c r="B96" s="29"/>
      <c r="C96" s="28"/>
    </row>
    <row r="97" spans="1:3">
      <c r="A97" s="28"/>
      <c r="B97" s="29"/>
      <c r="C97" s="28"/>
    </row>
    <row r="98" spans="1:3">
      <c r="A98" s="28"/>
      <c r="B98" s="29"/>
      <c r="C98" s="28"/>
    </row>
    <row r="99" spans="1:3">
      <c r="A99" s="28"/>
      <c r="B99" s="29"/>
      <c r="C99" s="28"/>
    </row>
    <row r="100" spans="1:3">
      <c r="A100" s="28"/>
      <c r="B100" s="29"/>
      <c r="C100" s="28"/>
    </row>
    <row r="101" spans="1:3">
      <c r="A101" s="28"/>
      <c r="B101" s="29"/>
      <c r="C101" s="28"/>
    </row>
    <row r="102" spans="1:3">
      <c r="A102" s="28"/>
      <c r="B102" s="29"/>
      <c r="C102" s="28"/>
    </row>
    <row r="103" spans="1:3">
      <c r="A103" s="28"/>
      <c r="B103" s="29"/>
      <c r="C103" s="28"/>
    </row>
    <row r="104" spans="1:3">
      <c r="A104" s="28"/>
      <c r="B104" s="29"/>
      <c r="C104" s="28"/>
    </row>
    <row r="105" spans="1:3">
      <c r="A105" s="28"/>
      <c r="B105" s="29"/>
      <c r="C105" s="28"/>
    </row>
    <row r="106" spans="1:3">
      <c r="A106" s="28"/>
      <c r="B106" s="29"/>
      <c r="C106" s="28"/>
    </row>
    <row r="107" spans="1:3">
      <c r="A107" s="28"/>
      <c r="B107" s="29"/>
      <c r="C107" s="28"/>
    </row>
    <row r="108" spans="1:3">
      <c r="A108" s="28"/>
      <c r="B108" s="29"/>
      <c r="C108" s="28"/>
    </row>
    <row r="109" spans="1:3">
      <c r="A109" s="28"/>
      <c r="B109" s="29"/>
      <c r="C109" s="28"/>
    </row>
    <row r="110" spans="1:3">
      <c r="A110" s="28"/>
      <c r="B110" s="29"/>
      <c r="C110" s="28"/>
    </row>
    <row r="111" spans="1:3">
      <c r="A111" s="28"/>
      <c r="B111" s="29"/>
      <c r="C111" s="28"/>
    </row>
    <row r="112" spans="1:3">
      <c r="A112" s="28"/>
      <c r="B112" s="29"/>
      <c r="C112" s="28"/>
    </row>
    <row r="113" spans="1:3">
      <c r="A113" s="28"/>
      <c r="B113" s="29"/>
      <c r="C113" s="28"/>
    </row>
    <row r="114" spans="1:3">
      <c r="A114" s="28"/>
      <c r="B114" s="29"/>
      <c r="C114" s="28"/>
    </row>
    <row r="115" spans="1:3">
      <c r="A115" s="28"/>
      <c r="B115" s="29"/>
      <c r="C115" s="28"/>
    </row>
    <row r="116" spans="1:3">
      <c r="A116" s="28"/>
      <c r="B116" s="29"/>
      <c r="C116" s="28"/>
    </row>
    <row r="117" spans="1:3">
      <c r="A117" s="28"/>
      <c r="B117" s="29"/>
      <c r="C117" s="28"/>
    </row>
    <row r="118" spans="1:3">
      <c r="A118" s="28"/>
      <c r="B118" s="29"/>
      <c r="C118" s="28"/>
    </row>
    <row r="119" spans="1:3">
      <c r="A119" s="28"/>
      <c r="B119" s="29"/>
      <c r="C119" s="28"/>
    </row>
    <row r="120" spans="1:3">
      <c r="A120" s="28"/>
      <c r="B120" s="29"/>
      <c r="C120" s="28"/>
    </row>
    <row r="121" spans="1:3">
      <c r="A121" s="28"/>
      <c r="B121" s="29"/>
      <c r="C121" s="28"/>
    </row>
    <row r="122" spans="1:3">
      <c r="A122" s="28"/>
      <c r="B122" s="29"/>
      <c r="C122" s="28"/>
    </row>
    <row r="123" spans="1:3">
      <c r="A123" s="28"/>
      <c r="B123" s="29"/>
      <c r="C123" s="28"/>
    </row>
    <row r="124" spans="1:3">
      <c r="A124" s="28"/>
      <c r="B124" s="29"/>
      <c r="C124" s="28"/>
    </row>
    <row r="125" spans="1:3">
      <c r="A125" s="28"/>
      <c r="B125" s="29"/>
      <c r="C125" s="28"/>
    </row>
    <row r="126" spans="1:3">
      <c r="A126" s="28"/>
      <c r="B126" s="29"/>
      <c r="C126" s="28"/>
    </row>
    <row r="127" spans="1:3">
      <c r="A127" s="28"/>
      <c r="B127" s="29"/>
      <c r="C127" s="28"/>
    </row>
    <row r="128" spans="1:3">
      <c r="A128" s="28"/>
      <c r="B128" s="29"/>
      <c r="C128" s="28"/>
    </row>
    <row r="129" spans="1:3">
      <c r="A129" s="28"/>
      <c r="B129" s="29"/>
      <c r="C129" s="28"/>
    </row>
    <row r="130" spans="1:3">
      <c r="A130" s="28"/>
      <c r="B130" s="29"/>
      <c r="C130" s="28"/>
    </row>
    <row r="131" spans="1:3">
      <c r="A131" s="28"/>
      <c r="B131" s="29"/>
      <c r="C131" s="28"/>
    </row>
    <row r="132" spans="1:3">
      <c r="A132" s="28"/>
      <c r="B132" s="29"/>
      <c r="C132" s="28"/>
    </row>
    <row r="133" spans="1:3">
      <c r="A133" s="28"/>
      <c r="B133" s="29"/>
      <c r="C133" s="28"/>
    </row>
    <row r="134" spans="1:3">
      <c r="A134" s="28"/>
      <c r="B134" s="29"/>
      <c r="C134" s="28"/>
    </row>
    <row r="135" spans="1:3">
      <c r="A135" s="28"/>
      <c r="B135" s="29"/>
      <c r="C135" s="28"/>
    </row>
    <row r="136" spans="1:3">
      <c r="A136" s="28"/>
      <c r="B136" s="29"/>
      <c r="C136" s="28"/>
    </row>
    <row r="137" spans="1:3">
      <c r="A137" s="28"/>
      <c r="B137" s="29"/>
      <c r="C137" s="28"/>
    </row>
    <row r="138" spans="1:3">
      <c r="A138" s="28"/>
      <c r="B138" s="29"/>
      <c r="C138" s="28"/>
    </row>
    <row r="139" spans="1:3">
      <c r="A139" s="28"/>
      <c r="B139" s="29"/>
      <c r="C139" s="28"/>
    </row>
    <row r="140" spans="1:3">
      <c r="A140" s="28"/>
      <c r="B140" s="29"/>
      <c r="C140" s="28"/>
    </row>
    <row r="141" spans="1:3">
      <c r="A141" s="28"/>
      <c r="B141" s="29"/>
      <c r="C141" s="28"/>
    </row>
    <row r="142" spans="1:3">
      <c r="A142" s="28"/>
      <c r="B142" s="29"/>
      <c r="C142" s="28"/>
    </row>
    <row r="143" spans="1:3">
      <c r="A143" s="28"/>
      <c r="B143" s="29"/>
      <c r="C143" s="28"/>
    </row>
    <row r="144" spans="1:3">
      <c r="A144" s="28"/>
      <c r="B144" s="29"/>
      <c r="C144" s="28"/>
    </row>
    <row r="145" spans="1:3">
      <c r="A145" s="28"/>
      <c r="B145" s="29"/>
      <c r="C145" s="28"/>
    </row>
    <row r="146" spans="1:3">
      <c r="A146" s="28"/>
      <c r="B146" s="29"/>
      <c r="C146" s="28"/>
    </row>
    <row r="147" spans="1:3">
      <c r="A147" s="28"/>
      <c r="B147" s="29"/>
      <c r="C147" s="28"/>
    </row>
    <row r="148" spans="1:3">
      <c r="A148" s="28"/>
      <c r="B148" s="29"/>
      <c r="C148" s="28"/>
    </row>
    <row r="149" spans="1:3">
      <c r="A149" s="28"/>
      <c r="B149" s="29"/>
      <c r="C149" s="28"/>
    </row>
    <row r="150" spans="1:3">
      <c r="A150" s="28"/>
      <c r="B150" s="29"/>
      <c r="C150" s="28"/>
    </row>
    <row r="151" spans="1:3">
      <c r="A151" s="28"/>
      <c r="B151" s="29"/>
      <c r="C151" s="28"/>
    </row>
    <row r="152" spans="1:3">
      <c r="A152" s="28"/>
      <c r="B152" s="29"/>
      <c r="C152" s="28"/>
    </row>
    <row r="153" spans="1:3">
      <c r="A153" s="28"/>
      <c r="B153" s="29"/>
      <c r="C153" s="28"/>
    </row>
    <row r="154" spans="1:3">
      <c r="A154" s="28"/>
      <c r="B154" s="29"/>
      <c r="C154" s="28"/>
    </row>
    <row r="155" spans="1:3">
      <c r="A155" s="28"/>
      <c r="B155" s="29"/>
      <c r="C155" s="28"/>
    </row>
    <row r="156" spans="1:3">
      <c r="A156" s="28"/>
      <c r="B156" s="29"/>
      <c r="C156" s="28"/>
    </row>
    <row r="157" spans="1:3">
      <c r="A157" s="28"/>
      <c r="B157" s="29"/>
      <c r="C157" s="28"/>
    </row>
    <row r="158" spans="1:3">
      <c r="A158" s="28"/>
      <c r="B158" s="29"/>
      <c r="C158" s="28"/>
    </row>
    <row r="159" spans="1:3">
      <c r="A159" s="28"/>
      <c r="B159" s="29"/>
      <c r="C159" s="28"/>
    </row>
    <row r="160" spans="1:3">
      <c r="A160" s="28"/>
      <c r="B160" s="29"/>
      <c r="C160" s="28"/>
    </row>
    <row r="161" spans="1:3">
      <c r="A161" s="28"/>
      <c r="B161" s="29"/>
      <c r="C161" s="28"/>
    </row>
    <row r="162" spans="1:3">
      <c r="A162" s="28"/>
      <c r="B162" s="29"/>
      <c r="C162" s="28"/>
    </row>
    <row r="163" spans="1:3">
      <c r="A163" s="28"/>
      <c r="B163" s="29"/>
      <c r="C163" s="28"/>
    </row>
    <row r="164" spans="1:3">
      <c r="A164" s="28"/>
      <c r="B164" s="29"/>
      <c r="C164" s="28"/>
    </row>
    <row r="165" spans="1:3">
      <c r="A165" s="28"/>
      <c r="B165" s="29"/>
      <c r="C165" s="28"/>
    </row>
    <row r="166" spans="1:3">
      <c r="A166" s="28"/>
      <c r="B166" s="29"/>
      <c r="C166" s="28"/>
    </row>
    <row r="167" spans="1:3">
      <c r="A167" s="28"/>
      <c r="B167" s="29"/>
      <c r="C167" s="28"/>
    </row>
    <row r="168" spans="1:3">
      <c r="A168" s="28"/>
      <c r="B168" s="29"/>
      <c r="C168" s="28"/>
    </row>
    <row r="169" spans="1:3">
      <c r="A169" s="28"/>
      <c r="B169" s="29"/>
      <c r="C169" s="28"/>
    </row>
    <row r="170" spans="1:3">
      <c r="A170" s="28"/>
      <c r="B170" s="29"/>
      <c r="C170" s="28"/>
    </row>
    <row r="171" spans="1:3">
      <c r="A171" s="28"/>
      <c r="B171" s="29"/>
      <c r="C171" s="28"/>
    </row>
    <row r="172" spans="1:3">
      <c r="A172" s="28"/>
      <c r="B172" s="29"/>
      <c r="C172" s="28"/>
    </row>
    <row r="173" spans="1:3">
      <c r="A173" s="28"/>
      <c r="B173" s="29"/>
      <c r="C173" s="28"/>
    </row>
    <row r="174" spans="1:3">
      <c r="A174" s="28"/>
      <c r="B174" s="29"/>
      <c r="C174" s="28"/>
    </row>
    <row r="175" spans="1:3">
      <c r="A175" s="28"/>
      <c r="B175" s="29"/>
      <c r="C175" s="28"/>
    </row>
    <row r="176" spans="1:3">
      <c r="A176" s="28"/>
      <c r="B176" s="29"/>
      <c r="C176" s="28"/>
    </row>
    <row r="177" spans="1:3">
      <c r="A177" s="28"/>
      <c r="B177" s="29"/>
      <c r="C177" s="28"/>
    </row>
    <row r="178" spans="1:3">
      <c r="A178" s="28"/>
      <c r="B178" s="29"/>
      <c r="C178" s="28"/>
    </row>
    <row r="179" spans="1:3">
      <c r="A179" s="28"/>
      <c r="B179" s="29"/>
      <c r="C179" s="28"/>
    </row>
    <row r="180" spans="1:3">
      <c r="A180" s="28"/>
      <c r="B180" s="29"/>
      <c r="C180" s="28"/>
    </row>
    <row r="181" spans="1:3">
      <c r="A181" s="28"/>
      <c r="B181" s="29"/>
      <c r="C181" s="28"/>
    </row>
    <row r="182" spans="1:3">
      <c r="A182" s="28"/>
      <c r="B182" s="29"/>
      <c r="C182" s="28"/>
    </row>
    <row r="183" spans="1:3">
      <c r="A183" s="28"/>
      <c r="B183" s="29"/>
      <c r="C183" s="28"/>
    </row>
    <row r="184" spans="1:3">
      <c r="A184" s="28"/>
      <c r="B184" s="29"/>
      <c r="C184" s="28"/>
    </row>
    <row r="185" spans="1:3">
      <c r="A185" s="28"/>
      <c r="B185" s="29"/>
      <c r="C185" s="28"/>
    </row>
    <row r="186" spans="1:3">
      <c r="A186" s="28"/>
      <c r="B186" s="29"/>
      <c r="C186" s="28"/>
    </row>
    <row r="187" spans="1:3">
      <c r="A187" s="28"/>
      <c r="B187" s="29"/>
      <c r="C187" s="28"/>
    </row>
    <row r="188" spans="1:3">
      <c r="A188" s="28"/>
      <c r="B188" s="29"/>
      <c r="C188" s="28"/>
    </row>
    <row r="189" spans="1:3">
      <c r="A189" s="28"/>
      <c r="B189" s="29"/>
      <c r="C189" s="28"/>
    </row>
    <row r="190" spans="1:3">
      <c r="A190" s="28"/>
      <c r="B190" s="29"/>
      <c r="C190" s="28"/>
    </row>
    <row r="191" spans="1:3">
      <c r="A191" s="28"/>
      <c r="B191" s="29"/>
      <c r="C191" s="28"/>
    </row>
    <row r="192" spans="1:3">
      <c r="A192" s="28"/>
      <c r="B192" s="29"/>
      <c r="C192" s="28"/>
    </row>
    <row r="193" spans="1:3">
      <c r="A193" s="28"/>
      <c r="B193" s="29"/>
      <c r="C193" s="28"/>
    </row>
    <row r="194" spans="1:3">
      <c r="A194" s="28"/>
      <c r="B194" s="29"/>
      <c r="C194" s="28"/>
    </row>
    <row r="195" spans="1:3">
      <c r="A195" s="28"/>
      <c r="B195" s="29"/>
      <c r="C195" s="28"/>
    </row>
    <row r="196" spans="1:3">
      <c r="A196" s="28"/>
      <c r="B196" s="29"/>
      <c r="C196" s="28"/>
    </row>
    <row r="197" spans="1:3">
      <c r="A197" s="28"/>
      <c r="B197" s="29"/>
      <c r="C197" s="28"/>
    </row>
    <row r="198" spans="1:3">
      <c r="A198" s="28"/>
      <c r="B198" s="29"/>
      <c r="C198" s="28"/>
    </row>
    <row r="199" spans="1:3">
      <c r="A199" s="28"/>
      <c r="B199" s="29"/>
      <c r="C199" s="28"/>
    </row>
    <row r="200" spans="1:3">
      <c r="A200" s="28"/>
      <c r="B200" s="29"/>
      <c r="C200" s="28"/>
    </row>
    <row r="201" spans="1:3">
      <c r="A201" s="28"/>
      <c r="B201" s="29"/>
      <c r="C201" s="28"/>
    </row>
    <row r="202" spans="1:3">
      <c r="A202" s="28"/>
      <c r="B202" s="29"/>
      <c r="C202" s="28"/>
    </row>
    <row r="203" spans="1:3">
      <c r="A203" s="28"/>
      <c r="B203" s="29"/>
      <c r="C203" s="28"/>
    </row>
    <row r="204" spans="1:3">
      <c r="A204" s="28"/>
      <c r="B204" s="29"/>
      <c r="C204" s="28"/>
    </row>
    <row r="205" spans="1:3">
      <c r="A205" s="28"/>
      <c r="B205" s="29"/>
      <c r="C205" s="28"/>
    </row>
    <row r="206" spans="1:3">
      <c r="A206" s="28"/>
      <c r="B206" s="29"/>
      <c r="C206" s="28"/>
    </row>
    <row r="207" spans="1:3">
      <c r="A207" s="28"/>
      <c r="B207" s="29"/>
      <c r="C207" s="28"/>
    </row>
    <row r="208" spans="1:3">
      <c r="A208" s="28"/>
      <c r="B208" s="29"/>
      <c r="C208" s="28"/>
    </row>
    <row r="209" spans="1:3">
      <c r="A209" s="28"/>
      <c r="B209" s="29"/>
      <c r="C209" s="28"/>
    </row>
    <row r="210" spans="1:3">
      <c r="A210" s="28"/>
      <c r="B210" s="29"/>
      <c r="C210" s="28"/>
    </row>
    <row r="211" spans="1:3">
      <c r="A211" s="28"/>
      <c r="B211" s="29"/>
      <c r="C211" s="28"/>
    </row>
    <row r="212" spans="1:3">
      <c r="A212" s="28"/>
      <c r="B212" s="29"/>
      <c r="C212" s="28"/>
    </row>
    <row r="213" spans="1:3">
      <c r="A213" s="28"/>
      <c r="B213" s="29"/>
      <c r="C213" s="28"/>
    </row>
    <row r="214" spans="1:3">
      <c r="A214" s="28"/>
      <c r="B214" s="29"/>
      <c r="C214" s="28"/>
    </row>
    <row r="215" spans="1:3">
      <c r="A215" s="28"/>
      <c r="B215" s="29"/>
      <c r="C215" s="28"/>
    </row>
    <row r="216" spans="1:3">
      <c r="A216" s="28"/>
      <c r="B216" s="29"/>
      <c r="C216" s="28"/>
    </row>
    <row r="217" spans="1:3">
      <c r="A217" s="28"/>
      <c r="B217" s="29"/>
      <c r="C217" s="28"/>
    </row>
    <row r="218" spans="1:3">
      <c r="A218" s="28"/>
      <c r="B218" s="29"/>
      <c r="C218" s="28"/>
    </row>
    <row r="219" spans="1:3">
      <c r="A219" s="28"/>
      <c r="B219" s="29"/>
      <c r="C219" s="28"/>
    </row>
    <row r="220" spans="1:3">
      <c r="A220" s="28"/>
      <c r="B220" s="29"/>
      <c r="C220" s="28"/>
    </row>
    <row r="221" spans="1:3">
      <c r="A221" s="28"/>
      <c r="B221" s="29"/>
      <c r="C221" s="28"/>
    </row>
    <row r="222" spans="1:3">
      <c r="A222" s="28"/>
      <c r="B222" s="29"/>
      <c r="C222" s="28"/>
    </row>
    <row r="223" spans="1:3">
      <c r="A223" s="28"/>
      <c r="B223" s="29"/>
      <c r="C223" s="28"/>
    </row>
    <row r="224" spans="1:3">
      <c r="A224" s="28"/>
      <c r="B224" s="29"/>
      <c r="C224" s="28"/>
    </row>
    <row r="225" spans="1:3">
      <c r="A225" s="28"/>
      <c r="B225" s="29"/>
      <c r="C225" s="28"/>
    </row>
    <row r="226" spans="1:3">
      <c r="A226" s="28"/>
      <c r="B226" s="29"/>
      <c r="C226" s="28"/>
    </row>
    <row r="227" spans="1:3">
      <c r="A227" s="28"/>
      <c r="B227" s="29"/>
      <c r="C227" s="28"/>
    </row>
    <row r="228" spans="1:3">
      <c r="A228" s="28"/>
      <c r="B228" s="29"/>
      <c r="C228" s="28"/>
    </row>
    <row r="229" spans="1:3">
      <c r="A229" s="28"/>
      <c r="B229" s="29"/>
      <c r="C229" s="28"/>
    </row>
    <row r="230" spans="1:3">
      <c r="A230" s="28"/>
      <c r="B230" s="29"/>
      <c r="C230" s="28"/>
    </row>
    <row r="231" spans="1:3">
      <c r="A231" s="28"/>
      <c r="B231" s="29"/>
      <c r="C231" s="28"/>
    </row>
    <row r="232" spans="1:3">
      <c r="A232" s="28"/>
      <c r="B232" s="29"/>
      <c r="C232" s="28"/>
    </row>
    <row r="233" spans="1:3">
      <c r="A233" s="28"/>
      <c r="B233" s="29"/>
      <c r="C233" s="28"/>
    </row>
    <row r="234" spans="1:3">
      <c r="A234" s="28"/>
      <c r="B234" s="29"/>
      <c r="C234" s="28"/>
    </row>
    <row r="235" spans="1:3">
      <c r="A235" s="28"/>
      <c r="B235" s="29"/>
      <c r="C235" s="28"/>
    </row>
    <row r="236" spans="1:3">
      <c r="A236" s="28"/>
      <c r="B236" s="29"/>
      <c r="C236" s="28"/>
    </row>
    <row r="237" spans="1:3">
      <c r="A237" s="28"/>
      <c r="B237" s="29"/>
      <c r="C237" s="28"/>
    </row>
    <row r="238" spans="1:3">
      <c r="A238" s="28"/>
      <c r="B238" s="29"/>
      <c r="C238" s="28"/>
    </row>
    <row r="239" spans="1:3">
      <c r="A239" s="28"/>
      <c r="B239" s="29"/>
      <c r="C239" s="28"/>
    </row>
    <row r="240" spans="1:3">
      <c r="A240" s="28"/>
      <c r="B240" s="29"/>
      <c r="C240" s="28"/>
    </row>
    <row r="241" spans="1:3">
      <c r="A241" s="28"/>
      <c r="B241" s="29"/>
      <c r="C241" s="28"/>
    </row>
    <row r="242" spans="1:3">
      <c r="A242" s="28"/>
      <c r="B242" s="29"/>
      <c r="C242" s="28"/>
    </row>
    <row r="243" spans="1:3">
      <c r="A243" s="28"/>
      <c r="B243" s="29"/>
      <c r="C243" s="28"/>
    </row>
    <row r="244" spans="1:3">
      <c r="A244" s="28"/>
      <c r="B244" s="29"/>
      <c r="C244" s="28"/>
    </row>
    <row r="245" spans="1:3">
      <c r="A245" s="28"/>
      <c r="B245" s="29"/>
      <c r="C245" s="28"/>
    </row>
    <row r="246" spans="1:3">
      <c r="A246" s="28"/>
      <c r="B246" s="29"/>
      <c r="C246" s="28"/>
    </row>
    <row r="247" spans="1:3">
      <c r="A247" s="28"/>
      <c r="B247" s="29"/>
      <c r="C247" s="28"/>
    </row>
    <row r="248" spans="1:3">
      <c r="A248" s="28"/>
      <c r="B248" s="29"/>
      <c r="C248" s="28"/>
    </row>
    <row r="249" spans="1:3">
      <c r="A249" s="28"/>
      <c r="B249" s="29"/>
      <c r="C249" s="28"/>
    </row>
    <row r="250" spans="1:3">
      <c r="A250" s="28"/>
      <c r="B250" s="29"/>
      <c r="C250" s="28"/>
    </row>
    <row r="251" spans="1:3">
      <c r="A251" s="28"/>
      <c r="B251" s="29"/>
      <c r="C251" s="28"/>
    </row>
    <row r="252" spans="1:3">
      <c r="A252" s="28"/>
      <c r="B252" s="29"/>
      <c r="C252" s="28"/>
    </row>
    <row r="253" spans="1:3">
      <c r="A253" s="28"/>
      <c r="B253" s="29"/>
      <c r="C253" s="28"/>
    </row>
    <row r="254" spans="1:3">
      <c r="A254" s="28"/>
      <c r="B254" s="29"/>
      <c r="C254" s="28"/>
    </row>
    <row r="255" spans="1:3">
      <c r="A255" s="28"/>
      <c r="B255" s="29"/>
      <c r="C255" s="28"/>
    </row>
    <row r="256" spans="1:3">
      <c r="A256" s="28"/>
      <c r="B256" s="29"/>
      <c r="C256" s="28"/>
    </row>
    <row r="257" spans="1:3">
      <c r="A257" s="28"/>
      <c r="B257" s="29"/>
      <c r="C257" s="28"/>
    </row>
    <row r="258" spans="1:3">
      <c r="A258" s="28"/>
      <c r="B258" s="29"/>
      <c r="C258" s="28"/>
    </row>
    <row r="259" spans="1:3">
      <c r="A259" s="28"/>
      <c r="B259" s="29"/>
      <c r="C259" s="28"/>
    </row>
    <row r="260" spans="1:3">
      <c r="A260" s="28"/>
      <c r="B260" s="29"/>
      <c r="C260" s="28"/>
    </row>
    <row r="261" spans="1:3">
      <c r="A261" s="28"/>
      <c r="B261" s="29"/>
      <c r="C261" s="28"/>
    </row>
    <row r="262" spans="1:3">
      <c r="A262" s="28"/>
      <c r="B262" s="29"/>
      <c r="C262" s="28"/>
    </row>
    <row r="263" spans="1:3">
      <c r="A263" s="28"/>
      <c r="B263" s="29"/>
      <c r="C263" s="28"/>
    </row>
    <row r="264" spans="1:3">
      <c r="A264" s="28"/>
      <c r="B264" s="29"/>
      <c r="C264" s="28"/>
    </row>
    <row r="265" spans="1:3">
      <c r="A265" s="28"/>
      <c r="B265" s="29"/>
      <c r="C265" s="28"/>
    </row>
    <row r="266" spans="1:3">
      <c r="A266" s="28"/>
      <c r="B266" s="29"/>
      <c r="C266" s="28"/>
    </row>
    <row r="267" spans="1:3">
      <c r="A267" s="28"/>
      <c r="B267" s="29"/>
      <c r="C267" s="28"/>
    </row>
    <row r="268" spans="1:3">
      <c r="A268" s="28"/>
      <c r="B268" s="29"/>
      <c r="C268" s="28"/>
    </row>
    <row r="269" spans="1:3">
      <c r="A269" s="28"/>
      <c r="B269" s="29"/>
      <c r="C269" s="28"/>
    </row>
    <row r="270" spans="1:3">
      <c r="A270" s="28"/>
      <c r="B270" s="29"/>
      <c r="C270" s="28"/>
    </row>
    <row r="271" spans="1:3">
      <c r="A271" s="28"/>
      <c r="B271" s="29"/>
      <c r="C271" s="28"/>
    </row>
    <row r="272" spans="1:3">
      <c r="A272" s="28"/>
      <c r="B272" s="29"/>
      <c r="C272" s="28"/>
    </row>
    <row r="273" spans="1:3">
      <c r="A273" s="28"/>
      <c r="B273" s="29"/>
      <c r="C273" s="28"/>
    </row>
    <row r="274" spans="1:3">
      <c r="A274" s="28"/>
      <c r="B274" s="29"/>
      <c r="C274" s="28"/>
    </row>
    <row r="275" spans="1:3">
      <c r="A275" s="28"/>
      <c r="B275" s="29"/>
      <c r="C275" s="28"/>
    </row>
    <row r="276" spans="1:3">
      <c r="A276" s="28"/>
      <c r="B276" s="29"/>
      <c r="C276" s="28"/>
    </row>
    <row r="277" spans="1:3">
      <c r="A277" s="28"/>
      <c r="B277" s="29"/>
      <c r="C277" s="28"/>
    </row>
    <row r="278" spans="1:3">
      <c r="A278" s="28"/>
      <c r="B278" s="29"/>
      <c r="C278" s="28"/>
    </row>
    <row r="279" spans="1:3">
      <c r="A279" s="28"/>
      <c r="B279" s="29"/>
      <c r="C279" s="28"/>
    </row>
    <row r="280" spans="1:3">
      <c r="A280" s="28"/>
      <c r="B280" s="29"/>
      <c r="C280" s="28"/>
    </row>
    <row r="281" spans="1:3">
      <c r="A281" s="28"/>
      <c r="B281" s="29"/>
      <c r="C281" s="28"/>
    </row>
    <row r="282" spans="1:3">
      <c r="A282" s="28"/>
      <c r="B282" s="29"/>
      <c r="C282" s="28"/>
    </row>
    <row r="283" spans="1:3">
      <c r="A283" s="28"/>
      <c r="B283" s="29"/>
      <c r="C283" s="28"/>
    </row>
    <row r="284" spans="1:3">
      <c r="A284" s="28"/>
      <c r="B284" s="29"/>
      <c r="C284" s="28"/>
    </row>
    <row r="285" spans="1:3">
      <c r="A285" s="28"/>
      <c r="B285" s="29"/>
      <c r="C285" s="28"/>
    </row>
    <row r="286" spans="1:3">
      <c r="A286" s="28"/>
      <c r="B286" s="29"/>
      <c r="C286" s="28"/>
    </row>
    <row r="287" spans="1:3">
      <c r="A287" s="28"/>
      <c r="B287" s="29"/>
      <c r="C287" s="28"/>
    </row>
    <row r="288" spans="1:3">
      <c r="A288" s="28"/>
      <c r="B288" s="29"/>
      <c r="C288" s="28"/>
    </row>
    <row r="289" spans="1:3">
      <c r="A289" s="28"/>
      <c r="B289" s="29"/>
      <c r="C289" s="28"/>
    </row>
    <row r="290" spans="1:3">
      <c r="A290" s="28"/>
      <c r="B290" s="29"/>
      <c r="C290" s="28"/>
    </row>
    <row r="291" spans="1:3">
      <c r="A291" s="28"/>
      <c r="B291" s="29"/>
      <c r="C291" s="28"/>
    </row>
    <row r="292" spans="1:3">
      <c r="A292" s="28"/>
      <c r="B292" s="29"/>
      <c r="C292" s="28"/>
    </row>
    <row r="293" spans="1:3">
      <c r="A293" s="28"/>
      <c r="B293" s="29"/>
      <c r="C293" s="28"/>
    </row>
    <row r="294" spans="1:3">
      <c r="A294" s="28"/>
      <c r="B294" s="29"/>
      <c r="C294" s="28"/>
    </row>
    <row r="295" spans="1:3">
      <c r="A295" s="28"/>
      <c r="B295" s="29"/>
      <c r="C295" s="28"/>
    </row>
    <row r="296" spans="1:3">
      <c r="A296" s="28"/>
      <c r="B296" s="29"/>
      <c r="C296" s="28"/>
    </row>
    <row r="297" spans="1:3">
      <c r="A297" s="28"/>
      <c r="B297" s="29"/>
      <c r="C297" s="28"/>
    </row>
    <row r="298" spans="1:3">
      <c r="A298" s="28"/>
      <c r="B298" s="29"/>
      <c r="C298" s="28"/>
    </row>
    <row r="299" spans="1:3">
      <c r="A299" s="28"/>
      <c r="B299" s="29"/>
      <c r="C299" s="28"/>
    </row>
    <row r="300" spans="1:3">
      <c r="A300" s="28"/>
      <c r="B300" s="29"/>
      <c r="C300" s="28"/>
    </row>
  </sheetData>
  <autoFilter ref="A1:C300" xr:uid="{00000000-0009-0000-0000-000003000000}"/>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6</vt:i4>
      </vt:variant>
    </vt:vector>
  </HeadingPairs>
  <TitlesOfParts>
    <vt:vector size="10" baseType="lpstr">
      <vt:lpstr>Kategorija 1</vt:lpstr>
      <vt:lpstr>Kategorija 2 - KKZ</vt:lpstr>
      <vt:lpstr>Kategorija 2 - MZO</vt:lpstr>
      <vt:lpstr>Šifrarnik dobavljača</vt:lpstr>
      <vt:lpstr>'Kategorija 1'!Ispis_naslova</vt:lpstr>
      <vt:lpstr>'Kategorija 2 - KKZ'!Ispis_naslova</vt:lpstr>
      <vt:lpstr>'Kategorija 2 - MZO'!Ispis_naslova</vt:lpstr>
      <vt:lpstr>'Kategorija 1'!Podrucje_ispisa</vt:lpstr>
      <vt:lpstr>'Kategorija 2 - KKZ'!Podrucje_ispisa</vt:lpstr>
      <vt:lpstr>'Kategorija 2 - MZO'!Podrucje_ispisa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Tomislav</cp:lastModifiedBy>
  <cp:lastPrinted>2026-08-11T06:10:18Z</cp:lastPrinted>
  <dcterms:created xsi:type="dcterms:W3CDTF">2026-08-10T07:07:00Z</dcterms:created>
  <dcterms:modified xsi:type="dcterms:W3CDTF">2026-08-11T18:47:27Z</dcterms:modified>
</cp:coreProperties>
</file>